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'Дашборд'!$A$50:$A$79</f>
            </numRef>
          </cat>
          <val>
            <numRef>
              <f>'Дашборд'!$C$50:$C$79</f>
            </numRef>
          </val>
        </ser>
        <ser>
          <idx val="1"/>
          <order val="1"/>
          <tx>
            <strRef>
              <f>'Дашборд'!D49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'Дашборд'!$A$50:$A$79</f>
            </numRef>
          </cat>
          <val>
            <numRef>
              <f>'Дашборд'!$D$50:$D$79</f>
            </numRef>
          </val>
        </ser>
        <ser>
          <idx val="2"/>
          <order val="2"/>
          <tx>
            <strRef>
              <f>'Дашборд'!E49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'Дашборд'!$A$50:$A$79</f>
            </numRef>
          </cat>
          <val>
            <numRef>
              <f>'Дашборд'!$E$50:$E$79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3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30.09.2025</t>
        </is>
      </c>
    </row>
    <row r="2">
      <c r="E2" t="inlineStr">
        <is>
          <t>Период: 01.09.2025 - 30.09.2025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(01.09 - 07.09)</t>
        </is>
      </c>
      <c r="O3" s="3" t="inlineStr">
        <is>
          <t>Неделя 2 (08.09 - 14.09)</t>
        </is>
      </c>
      <c r="Y3" s="3" t="inlineStr">
        <is>
          <t>Неделя 3 (15.09 - 21.09)</t>
        </is>
      </c>
      <c r="AI3" s="3" t="inlineStr">
        <is>
          <t>Неделя 4 (22.09 - 28.09)</t>
        </is>
      </c>
      <c r="AS3" s="3" t="inlineStr">
        <is>
          <t>Неделя 5 (29.09 - 30.09)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2026-06-01</t>
        </is>
      </c>
      <c r="C6" s="8" t="inlineStr">
        <is>
          <t>ТВК</t>
        </is>
      </c>
      <c r="D6" s="8" t="inlineStr">
        <is>
          <t>Боска Ляна Викторовна</t>
        </is>
      </c>
      <c r="E6" s="9" t="n">
        <v>60</v>
      </c>
      <c r="F6" s="10" t="n">
        <v>1240</v>
      </c>
      <c r="G6" s="10" t="n">
        <v>0</v>
      </c>
      <c r="H6" s="10" t="n">
        <v>0</v>
      </c>
      <c r="I6" s="10" t="n">
        <v>1300</v>
      </c>
      <c r="J6" s="10" t="n">
        <v>0</v>
      </c>
      <c r="K6" s="10">
        <f>I6-J6</f>
        <v/>
      </c>
      <c r="L6" s="10" t="n">
        <v>679802.5</v>
      </c>
      <c r="M6" s="10" t="n">
        <v>163333.3333333333</v>
      </c>
      <c r="N6" s="11">
        <f>L6-M6</f>
        <v/>
      </c>
      <c r="O6" s="9" t="n">
        <v>24</v>
      </c>
      <c r="P6" s="10" t="n">
        <v>174</v>
      </c>
      <c r="Q6" s="10" t="n">
        <v>0</v>
      </c>
      <c r="R6" s="10" t="n">
        <v>0</v>
      </c>
      <c r="S6" s="10" t="n">
        <v>198</v>
      </c>
      <c r="T6" s="10" t="n">
        <v>0</v>
      </c>
      <c r="U6" s="10">
        <f>S6-T6</f>
        <v/>
      </c>
      <c r="V6" s="10" t="n">
        <v>132043.75</v>
      </c>
      <c r="W6" s="10" t="n">
        <v>163333.3333333333</v>
      </c>
      <c r="X6" s="11">
        <f>V6-W6</f>
        <v/>
      </c>
      <c r="Y6" s="9" t="n">
        <v>28</v>
      </c>
      <c r="Z6" s="10" t="n">
        <v>78</v>
      </c>
      <c r="AA6" s="10" t="n">
        <v>0</v>
      </c>
      <c r="AB6" s="10" t="n">
        <v>0</v>
      </c>
      <c r="AC6" s="10" t="n">
        <v>106</v>
      </c>
      <c r="AD6" s="10" t="n">
        <v>0</v>
      </c>
      <c r="AE6" s="10">
        <f>AC6-AD6</f>
        <v/>
      </c>
      <c r="AF6" s="10" t="n">
        <v>90913.75</v>
      </c>
      <c r="AG6" s="10" t="n">
        <v>163333.3333333333</v>
      </c>
      <c r="AH6" s="11">
        <f>AF6-AG6</f>
        <v/>
      </c>
      <c r="AI6" s="9" t="n">
        <v>32</v>
      </c>
      <c r="AJ6" s="10" t="n">
        <v>172</v>
      </c>
      <c r="AK6" s="10" t="n">
        <v>0</v>
      </c>
      <c r="AL6" s="10" t="n">
        <v>0</v>
      </c>
      <c r="AM6" s="10" t="n">
        <v>204</v>
      </c>
      <c r="AN6" s="10" t="n">
        <v>0</v>
      </c>
      <c r="AO6" s="10">
        <f>AM6-AN6</f>
        <v/>
      </c>
      <c r="AP6" s="10" t="n">
        <v>131361.25</v>
      </c>
      <c r="AQ6" s="10" t="n">
        <v>163333.3333333333</v>
      </c>
      <c r="AR6" s="11">
        <f>AP6-AQ6</f>
        <v/>
      </c>
      <c r="AS6" s="9" t="n">
        <v>13</v>
      </c>
      <c r="AT6" s="10" t="n">
        <v>0</v>
      </c>
      <c r="AU6" s="10" t="n">
        <v>0</v>
      </c>
      <c r="AV6" s="10" t="n">
        <v>0</v>
      </c>
      <c r="AW6" s="10" t="n">
        <v>13</v>
      </c>
      <c r="AX6" s="10" t="n">
        <v>0</v>
      </c>
      <c r="AY6" s="10">
        <f>AW6-AX6</f>
        <v/>
      </c>
      <c r="AZ6" s="10" t="n">
        <v>22500</v>
      </c>
      <c r="BA6" s="10" t="n">
        <v>46666.66666666675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IFERROR(BH6/30*30,0)</f>
        <v/>
      </c>
    </row>
    <row r="7">
      <c r="A7" s="8" t="n">
        <v>2</v>
      </c>
      <c r="B7" s="8" t="inlineStr">
        <is>
          <t>2026-06-01</t>
        </is>
      </c>
      <c r="C7" s="8" t="inlineStr">
        <is>
          <t>МТ</t>
        </is>
      </c>
      <c r="D7" s="8" t="inlineStr">
        <is>
          <t>Ларцева Лариса Викторовна</t>
        </is>
      </c>
      <c r="E7" s="9" t="n">
        <v>13</v>
      </c>
      <c r="F7" s="10" t="n">
        <v>146</v>
      </c>
      <c r="G7" s="10" t="n">
        <v>0</v>
      </c>
      <c r="H7" s="10" t="n">
        <v>5</v>
      </c>
      <c r="I7" s="10" t="n">
        <v>164</v>
      </c>
      <c r="J7" s="10" t="n">
        <v>0</v>
      </c>
      <c r="K7" s="10">
        <f>I7-J7</f>
        <v/>
      </c>
      <c r="L7" s="10" t="n">
        <v>88680.41</v>
      </c>
      <c r="M7" s="10" t="n">
        <v>0</v>
      </c>
      <c r="N7" s="11">
        <f>L7-M7</f>
        <v/>
      </c>
      <c r="O7" s="9" t="n">
        <v>18</v>
      </c>
      <c r="P7" s="10" t="n">
        <v>166</v>
      </c>
      <c r="Q7" s="10" t="n">
        <v>0</v>
      </c>
      <c r="R7" s="10" t="n">
        <v>16</v>
      </c>
      <c r="S7" s="10" t="n">
        <v>200</v>
      </c>
      <c r="T7" s="10" t="n">
        <v>0</v>
      </c>
      <c r="U7" s="10">
        <f>S7-T7</f>
        <v/>
      </c>
      <c r="V7" s="10" t="n">
        <v>110113.73</v>
      </c>
      <c r="W7" s="10" t="n">
        <v>0</v>
      </c>
      <c r="X7" s="11">
        <f>V7-W7</f>
        <v/>
      </c>
      <c r="Y7" s="9" t="n">
        <v>16</v>
      </c>
      <c r="Z7" s="10" t="n">
        <v>118</v>
      </c>
      <c r="AA7" s="10" t="n">
        <v>0</v>
      </c>
      <c r="AB7" s="10" t="n">
        <v>12</v>
      </c>
      <c r="AC7" s="10" t="n">
        <v>146</v>
      </c>
      <c r="AD7" s="10" t="n">
        <v>0</v>
      </c>
      <c r="AE7" s="10">
        <f>AC7-AD7</f>
        <v/>
      </c>
      <c r="AF7" s="10" t="n">
        <v>84819.57000000001</v>
      </c>
      <c r="AG7" s="10" t="n">
        <v>0</v>
      </c>
      <c r="AH7" s="11">
        <f>AF7-AG7</f>
        <v/>
      </c>
      <c r="AI7" s="9" t="n">
        <v>16</v>
      </c>
      <c r="AJ7" s="10" t="n">
        <v>180</v>
      </c>
      <c r="AK7" s="10" t="n">
        <v>0</v>
      </c>
      <c r="AL7" s="10" t="n">
        <v>9</v>
      </c>
      <c r="AM7" s="10" t="n">
        <v>205</v>
      </c>
      <c r="AN7" s="10" t="n">
        <v>0</v>
      </c>
      <c r="AO7" s="10">
        <f>AM7-AN7</f>
        <v/>
      </c>
      <c r="AP7" s="10" t="n">
        <v>112116.25</v>
      </c>
      <c r="AQ7" s="10" t="n">
        <v>0</v>
      </c>
      <c r="AR7" s="11">
        <f>AP7-AQ7</f>
        <v/>
      </c>
      <c r="AS7" s="9" t="n">
        <v>7</v>
      </c>
      <c r="AT7" s="10" t="n">
        <v>39</v>
      </c>
      <c r="AU7" s="10" t="n">
        <v>0</v>
      </c>
      <c r="AV7" s="10" t="n">
        <v>2</v>
      </c>
      <c r="AW7" s="10" t="n">
        <v>48</v>
      </c>
      <c r="AX7" s="10" t="n">
        <v>0</v>
      </c>
      <c r="AY7" s="10">
        <f>AW7-AX7</f>
        <v/>
      </c>
      <c r="AZ7" s="10" t="n">
        <v>30200.84</v>
      </c>
      <c r="BA7" s="10" t="n">
        <v>0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IFERROR(BH7/30*30,0)</f>
        <v/>
      </c>
    </row>
    <row r="8">
      <c r="A8" s="8" t="n">
        <v>3</v>
      </c>
      <c r="B8" s="8" t="inlineStr">
        <is>
          <t>2026-06-01</t>
        </is>
      </c>
      <c r="C8" s="8" t="inlineStr">
        <is>
          <t>ТВК</t>
        </is>
      </c>
      <c r="D8" s="8" t="inlineStr">
        <is>
          <t>Маслов Виктор Олегович</t>
        </is>
      </c>
      <c r="E8" s="9" t="n">
        <v>0</v>
      </c>
      <c r="F8" s="10" t="n">
        <v>3</v>
      </c>
      <c r="G8" s="10" t="n">
        <v>0</v>
      </c>
      <c r="H8" s="10" t="n">
        <v>0</v>
      </c>
      <c r="I8" s="10" t="n">
        <v>3</v>
      </c>
      <c r="J8" s="10" t="n">
        <v>21</v>
      </c>
      <c r="K8" s="10">
        <f>I8-J8</f>
        <v/>
      </c>
      <c r="L8" s="10" t="n">
        <v>1873.75</v>
      </c>
      <c r="M8" s="10" t="n">
        <v>23333.33333333333</v>
      </c>
      <c r="N8" s="11">
        <f>L8-M8</f>
        <v/>
      </c>
      <c r="O8" s="9" t="n">
        <v>1</v>
      </c>
      <c r="P8" s="10" t="n">
        <v>0</v>
      </c>
      <c r="Q8" s="10" t="n">
        <v>0</v>
      </c>
      <c r="R8" s="10" t="n">
        <v>0</v>
      </c>
      <c r="S8" s="10" t="n">
        <v>1</v>
      </c>
      <c r="T8" s="10" t="n">
        <v>21</v>
      </c>
      <c r="U8" s="10">
        <f>S8-T8</f>
        <v/>
      </c>
      <c r="V8" s="10" t="n">
        <v>1570</v>
      </c>
      <c r="W8" s="10" t="n">
        <v>23333.33333333333</v>
      </c>
      <c r="X8" s="11">
        <f>V8-W8</f>
        <v/>
      </c>
      <c r="Y8" s="9" t="n">
        <v>0</v>
      </c>
      <c r="Z8" s="10" t="n">
        <v>66</v>
      </c>
      <c r="AA8" s="10" t="n">
        <v>0</v>
      </c>
      <c r="AB8" s="10" t="n">
        <v>0</v>
      </c>
      <c r="AC8" s="10" t="n">
        <v>66</v>
      </c>
      <c r="AD8" s="10" t="n">
        <v>21</v>
      </c>
      <c r="AE8" s="10">
        <f>AC8-AD8</f>
        <v/>
      </c>
      <c r="AF8" s="10" t="n">
        <v>41542.92</v>
      </c>
      <c r="AG8" s="10" t="n">
        <v>23333.33333333333</v>
      </c>
      <c r="AH8" s="11">
        <f>AF8-AG8</f>
        <v/>
      </c>
      <c r="AI8" s="9" t="n">
        <v>2</v>
      </c>
      <c r="AJ8" s="10" t="n">
        <v>0</v>
      </c>
      <c r="AK8" s="10" t="n">
        <v>0</v>
      </c>
      <c r="AL8" s="10" t="n">
        <v>0</v>
      </c>
      <c r="AM8" s="10" t="n">
        <v>2</v>
      </c>
      <c r="AN8" s="10" t="n">
        <v>21</v>
      </c>
      <c r="AO8" s="10">
        <f>AM8-AN8</f>
        <v/>
      </c>
      <c r="AP8" s="10" t="n">
        <v>3020</v>
      </c>
      <c r="AQ8" s="10" t="n">
        <v>23333.33333333333</v>
      </c>
      <c r="AR8" s="11">
        <f>AP8-AQ8</f>
        <v/>
      </c>
      <c r="AS8" s="9" t="n">
        <v>5</v>
      </c>
      <c r="AT8" s="10" t="n">
        <v>82</v>
      </c>
      <c r="AU8" s="10" t="n">
        <v>0</v>
      </c>
      <c r="AV8" s="10" t="n">
        <v>0</v>
      </c>
      <c r="AW8" s="10" t="n">
        <v>87</v>
      </c>
      <c r="AX8" s="10" t="n">
        <v>6.000000000000058</v>
      </c>
      <c r="AY8" s="10">
        <f>AW8-AX8</f>
        <v/>
      </c>
      <c r="AZ8" s="10" t="n">
        <v>57980.83</v>
      </c>
      <c r="BA8" s="10" t="n">
        <v>6666.666666666679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IFERROR(BH8/30*30,0)</f>
        <v/>
      </c>
    </row>
    <row r="9">
      <c r="A9" s="8" t="n">
        <v>4</v>
      </c>
      <c r="B9" s="8" t="inlineStr">
        <is>
          <t>2026-06-01</t>
        </is>
      </c>
      <c r="C9" s="8" t="inlineStr">
        <is>
          <t>ПТ</t>
        </is>
      </c>
      <c r="D9" s="8" t="inlineStr">
        <is>
          <t>Семененко Мария Георгиевна</t>
        </is>
      </c>
      <c r="E9" s="9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19.36666666666666</v>
      </c>
      <c r="K9" s="10">
        <f>I9-J9</f>
        <v/>
      </c>
      <c r="L9" s="10" t="n">
        <v>0</v>
      </c>
      <c r="M9" s="10" t="n">
        <v>11176.66666666667</v>
      </c>
      <c r="N9" s="11">
        <f>L9-M9</f>
        <v/>
      </c>
      <c r="O9" s="9" t="n">
        <v>0</v>
      </c>
      <c r="P9" s="10" t="n">
        <v>0</v>
      </c>
      <c r="Q9" s="10" t="n">
        <v>0</v>
      </c>
      <c r="R9" s="10" t="n">
        <v>0</v>
      </c>
      <c r="S9" s="10" t="n">
        <v>0</v>
      </c>
      <c r="T9" s="10" t="n">
        <v>19.36666666666666</v>
      </c>
      <c r="U9" s="10">
        <f>S9-T9</f>
        <v/>
      </c>
      <c r="V9" s="10" t="n">
        <v>0</v>
      </c>
      <c r="W9" s="10" t="n">
        <v>11176.66666666667</v>
      </c>
      <c r="X9" s="11">
        <f>V9-W9</f>
        <v/>
      </c>
      <c r="Y9" s="9" t="n">
        <v>0</v>
      </c>
      <c r="Z9" s="10" t="n">
        <v>0</v>
      </c>
      <c r="AA9" s="10" t="n">
        <v>0</v>
      </c>
      <c r="AB9" s="10" t="n">
        <v>0</v>
      </c>
      <c r="AC9" s="10" t="n">
        <v>0</v>
      </c>
      <c r="AD9" s="10" t="n">
        <v>19.36666666666666</v>
      </c>
      <c r="AE9" s="10">
        <f>AC9-AD9</f>
        <v/>
      </c>
      <c r="AF9" s="10" t="n">
        <v>0</v>
      </c>
      <c r="AG9" s="10" t="n">
        <v>11176.66666666667</v>
      </c>
      <c r="AH9" s="11">
        <f>AF9-AG9</f>
        <v/>
      </c>
      <c r="AI9" s="9" t="n">
        <v>0</v>
      </c>
      <c r="AJ9" s="10" t="n">
        <v>0</v>
      </c>
      <c r="AK9" s="10" t="n">
        <v>0</v>
      </c>
      <c r="AL9" s="10" t="n">
        <v>0</v>
      </c>
      <c r="AM9" s="10" t="n">
        <v>0</v>
      </c>
      <c r="AN9" s="10" t="n">
        <v>19.36666666666666</v>
      </c>
      <c r="AO9" s="10">
        <f>AM9-AN9</f>
        <v/>
      </c>
      <c r="AP9" s="10" t="n">
        <v>0</v>
      </c>
      <c r="AQ9" s="10" t="n">
        <v>11176.66666666667</v>
      </c>
      <c r="AR9" s="11">
        <f>AP9-AQ9</f>
        <v/>
      </c>
      <c r="AS9" s="9" t="n">
        <v>0</v>
      </c>
      <c r="AT9" s="10" t="n">
        <v>0</v>
      </c>
      <c r="AU9" s="10" t="n">
        <v>0</v>
      </c>
      <c r="AV9" s="10" t="n">
        <v>0</v>
      </c>
      <c r="AW9" s="10" t="n">
        <v>0</v>
      </c>
      <c r="AX9" s="10" t="n">
        <v>5.533333333333387</v>
      </c>
      <c r="AY9" s="10">
        <f>AW9-AX9</f>
        <v/>
      </c>
      <c r="AZ9" s="10" t="n">
        <v>0</v>
      </c>
      <c r="BA9" s="10" t="n">
        <v>3193.333333333339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IFERROR(BH9/30*30,0)</f>
        <v/>
      </c>
    </row>
    <row r="10">
      <c r="A10" s="8" t="n">
        <v>5</v>
      </c>
      <c r="B10" s="8" t="inlineStr">
        <is>
          <t>2026-06-01</t>
        </is>
      </c>
      <c r="C10" s="8" t="inlineStr">
        <is>
          <t>ПТ</t>
        </is>
      </c>
      <c r="D10" s="8" t="inlineStr">
        <is>
          <t>Фролова Варвара Ильинична</t>
        </is>
      </c>
      <c r="E10" s="9" t="n">
        <v>4</v>
      </c>
      <c r="F10" s="10" t="n">
        <v>5</v>
      </c>
      <c r="G10" s="10" t="n">
        <v>0</v>
      </c>
      <c r="H10" s="10" t="n">
        <v>0</v>
      </c>
      <c r="I10" s="10" t="n">
        <v>9</v>
      </c>
      <c r="J10" s="10" t="n">
        <v>93.33333333333333</v>
      </c>
      <c r="K10" s="10">
        <f>I10-J10</f>
        <v/>
      </c>
      <c r="L10" s="10" t="n">
        <v>7805</v>
      </c>
      <c r="M10" s="10" t="n">
        <v>68996.66666666666</v>
      </c>
      <c r="N10" s="11">
        <f>L10-M10</f>
        <v/>
      </c>
      <c r="O10" s="9" t="n">
        <v>0</v>
      </c>
      <c r="P10" s="10" t="n">
        <v>0</v>
      </c>
      <c r="Q10" s="10" t="n">
        <v>0</v>
      </c>
      <c r="R10" s="10" t="n">
        <v>0</v>
      </c>
      <c r="S10" s="10" t="n">
        <v>0</v>
      </c>
      <c r="T10" s="10" t="n">
        <v>93.33333333333333</v>
      </c>
      <c r="U10" s="10">
        <f>S10-T10</f>
        <v/>
      </c>
      <c r="V10" s="10" t="n">
        <v>0</v>
      </c>
      <c r="W10" s="10" t="n">
        <v>68996.66666666666</v>
      </c>
      <c r="X10" s="11">
        <f>V10-W10</f>
        <v/>
      </c>
      <c r="Y10" s="9" t="n">
        <v>22</v>
      </c>
      <c r="Z10" s="10" t="n">
        <v>19</v>
      </c>
      <c r="AA10" s="10" t="n">
        <v>0</v>
      </c>
      <c r="AB10" s="10" t="n">
        <v>0</v>
      </c>
      <c r="AC10" s="10" t="n">
        <v>41</v>
      </c>
      <c r="AD10" s="10" t="n">
        <v>93.33333333333333</v>
      </c>
      <c r="AE10" s="10">
        <f>AC10-AD10</f>
        <v/>
      </c>
      <c r="AF10" s="10" t="n">
        <v>36892.5</v>
      </c>
      <c r="AG10" s="10" t="n">
        <v>68996.66666666666</v>
      </c>
      <c r="AH10" s="11">
        <f>AF10-AG10</f>
        <v/>
      </c>
      <c r="AI10" s="9" t="n">
        <v>0</v>
      </c>
      <c r="AJ10" s="10" t="n">
        <v>13</v>
      </c>
      <c r="AK10" s="10" t="n">
        <v>0</v>
      </c>
      <c r="AL10" s="10" t="n">
        <v>0</v>
      </c>
      <c r="AM10" s="10" t="n">
        <v>13</v>
      </c>
      <c r="AN10" s="10" t="n">
        <v>93.33333333333333</v>
      </c>
      <c r="AO10" s="10">
        <f>AM10-AN10</f>
        <v/>
      </c>
      <c r="AP10" s="10" t="n">
        <v>7252.5</v>
      </c>
      <c r="AQ10" s="10" t="n">
        <v>68996.66666666666</v>
      </c>
      <c r="AR10" s="11">
        <f>AP10-AQ10</f>
        <v/>
      </c>
      <c r="AS10" s="9" t="n">
        <v>13</v>
      </c>
      <c r="AT10" s="10" t="n">
        <v>18</v>
      </c>
      <c r="AU10" s="10" t="n">
        <v>0</v>
      </c>
      <c r="AV10" s="10" t="n">
        <v>144</v>
      </c>
      <c r="AW10" s="10" t="n">
        <v>175</v>
      </c>
      <c r="AX10" s="10" t="n">
        <v>26.66666666666692</v>
      </c>
      <c r="AY10" s="10">
        <f>AW10-AX10</f>
        <v/>
      </c>
      <c r="AZ10" s="10" t="n">
        <v>81862.5</v>
      </c>
      <c r="BA10" s="10" t="n">
        <v>19713.33333333337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IFERROR(BH10/30*30,0)</f>
        <v/>
      </c>
    </row>
    <row r="11">
      <c r="A11" s="8" t="n">
        <v>6</v>
      </c>
      <c r="B11" s="8" t="inlineStr">
        <is>
          <t>2026-06-01</t>
        </is>
      </c>
      <c r="C11" s="8" t="inlineStr">
        <is>
          <t>ПТ</t>
        </is>
      </c>
      <c r="D11" s="8" t="inlineStr">
        <is>
          <t>Ягонский Валерий Сергеевич</t>
        </is>
      </c>
      <c r="E11" s="9" t="n">
        <v>14</v>
      </c>
      <c r="F11" s="10" t="n">
        <v>35</v>
      </c>
      <c r="G11" s="10" t="n">
        <v>0</v>
      </c>
      <c r="H11" s="10" t="n">
        <v>0</v>
      </c>
      <c r="I11" s="10" t="n">
        <v>49</v>
      </c>
      <c r="J11" s="10" t="n">
        <v>108.7333333333333</v>
      </c>
      <c r="K11" s="10">
        <f>I11-J11</f>
        <v/>
      </c>
      <c r="L11" s="10" t="n">
        <v>36939.15</v>
      </c>
      <c r="M11" s="10" t="n">
        <v>83159.99999999999</v>
      </c>
      <c r="N11" s="11">
        <f>L11-M11</f>
        <v/>
      </c>
      <c r="O11" s="9" t="n">
        <v>17</v>
      </c>
      <c r="P11" s="10" t="n">
        <v>30</v>
      </c>
      <c r="Q11" s="10" t="n">
        <v>0</v>
      </c>
      <c r="R11" s="10" t="n">
        <v>0</v>
      </c>
      <c r="S11" s="10" t="n">
        <v>47</v>
      </c>
      <c r="T11" s="10" t="n">
        <v>108.7333333333333</v>
      </c>
      <c r="U11" s="10">
        <f>S11-T11</f>
        <v/>
      </c>
      <c r="V11" s="10" t="n">
        <v>37754.14</v>
      </c>
      <c r="W11" s="10" t="n">
        <v>83159.99999999999</v>
      </c>
      <c r="X11" s="11">
        <f>V11-W11</f>
        <v/>
      </c>
      <c r="Y11" s="9" t="n">
        <v>18</v>
      </c>
      <c r="Z11" s="10" t="n">
        <v>31</v>
      </c>
      <c r="AA11" s="10" t="n">
        <v>0</v>
      </c>
      <c r="AB11" s="10" t="n">
        <v>0</v>
      </c>
      <c r="AC11" s="10" t="n">
        <v>49</v>
      </c>
      <c r="AD11" s="10" t="n">
        <v>108.7333333333333</v>
      </c>
      <c r="AE11" s="10">
        <f>AC11-AD11</f>
        <v/>
      </c>
      <c r="AF11" s="10" t="n">
        <v>39380.83</v>
      </c>
      <c r="AG11" s="10" t="n">
        <v>83159.99999999999</v>
      </c>
      <c r="AH11" s="11">
        <f>AF11-AG11</f>
        <v/>
      </c>
      <c r="AI11" s="9" t="n">
        <v>19</v>
      </c>
      <c r="AJ11" s="10" t="n">
        <v>43</v>
      </c>
      <c r="AK11" s="10" t="n">
        <v>0</v>
      </c>
      <c r="AL11" s="10" t="n">
        <v>0</v>
      </c>
      <c r="AM11" s="10" t="n">
        <v>62</v>
      </c>
      <c r="AN11" s="10" t="n">
        <v>108.7333333333333</v>
      </c>
      <c r="AO11" s="10">
        <f>AM11-AN11</f>
        <v/>
      </c>
      <c r="AP11" s="10" t="n">
        <v>48130.01</v>
      </c>
      <c r="AQ11" s="10" t="n">
        <v>83159.99999999999</v>
      </c>
      <c r="AR11" s="11">
        <f>AP11-AQ11</f>
        <v/>
      </c>
      <c r="AS11" s="9" t="n">
        <v>11</v>
      </c>
      <c r="AT11" s="10" t="n">
        <v>28</v>
      </c>
      <c r="AU11" s="10" t="n">
        <v>0</v>
      </c>
      <c r="AV11" s="10" t="n">
        <v>144</v>
      </c>
      <c r="AW11" s="10" t="n">
        <v>183</v>
      </c>
      <c r="AX11" s="10" t="n">
        <v>31.06666666666696</v>
      </c>
      <c r="AY11" s="10">
        <f>AW11-AX11</f>
        <v/>
      </c>
      <c r="AZ11" s="10" t="n">
        <v>85256.66</v>
      </c>
      <c r="BA11" s="10" t="n">
        <v>23760.00000000004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IFERROR(BH11/30*30,0)</f>
        <v/>
      </c>
    </row>
    <row r="12">
      <c r="A12" s="7" t="n"/>
      <c r="B12" s="7" t="n"/>
      <c r="C12" s="7" t="n"/>
      <c r="D12" s="7" t="inlineStr">
        <is>
          <t>Итого БАССЕЙН</t>
        </is>
      </c>
      <c r="E12" s="12">
        <f>SUM(E6:E11)</f>
        <v/>
      </c>
      <c r="F12" s="13">
        <f>SUM(F6:F11)</f>
        <v/>
      </c>
      <c r="G12" s="13">
        <f>SUM(G6:G11)</f>
        <v/>
      </c>
      <c r="H12" s="13">
        <f>SUM(H6:H11)</f>
        <v/>
      </c>
      <c r="I12" s="13">
        <f>SUM(I6:I11)</f>
        <v/>
      </c>
      <c r="J12" s="13">
        <f>SUM(J6:J11)</f>
        <v/>
      </c>
      <c r="K12" s="13">
        <f>SUM(K6:K11)</f>
        <v/>
      </c>
      <c r="L12" s="13">
        <f>SUM(L6:L11)</f>
        <v/>
      </c>
      <c r="M12" s="13">
        <f>SUM(M6:M11)</f>
        <v/>
      </c>
      <c r="N12" s="14">
        <f>SUM(N6:N11)</f>
        <v/>
      </c>
      <c r="O12" s="12">
        <f>SUM(O6:O11)</f>
        <v/>
      </c>
      <c r="P12" s="13">
        <f>SUM(P6:P11)</f>
        <v/>
      </c>
      <c r="Q12" s="13">
        <f>SUM(Q6:Q11)</f>
        <v/>
      </c>
      <c r="R12" s="13">
        <f>SUM(R6:R11)</f>
        <v/>
      </c>
      <c r="S12" s="13">
        <f>SUM(S6:S11)</f>
        <v/>
      </c>
      <c r="T12" s="13">
        <f>SUM(T6:T11)</f>
        <v/>
      </c>
      <c r="U12" s="13">
        <f>SUM(U6:U11)</f>
        <v/>
      </c>
      <c r="V12" s="13">
        <f>SUM(V6:V11)</f>
        <v/>
      </c>
      <c r="W12" s="13">
        <f>SUM(W6:W11)</f>
        <v/>
      </c>
      <c r="X12" s="14">
        <f>SUM(X6:X11)</f>
        <v/>
      </c>
      <c r="Y12" s="12">
        <f>SUM(Y6:Y11)</f>
        <v/>
      </c>
      <c r="Z12" s="13">
        <f>SUM(Z6:Z11)</f>
        <v/>
      </c>
      <c r="AA12" s="13">
        <f>SUM(AA6:AA11)</f>
        <v/>
      </c>
      <c r="AB12" s="13">
        <f>SUM(AB6:AB11)</f>
        <v/>
      </c>
      <c r="AC12" s="13">
        <f>SUM(AC6:AC11)</f>
        <v/>
      </c>
      <c r="AD12" s="13">
        <f>SUM(AD6:AD11)</f>
        <v/>
      </c>
      <c r="AE12" s="13">
        <f>SUM(AE6:AE11)</f>
        <v/>
      </c>
      <c r="AF12" s="13">
        <f>SUM(AF6:AF11)</f>
        <v/>
      </c>
      <c r="AG12" s="13">
        <f>SUM(AG6:AG11)</f>
        <v/>
      </c>
      <c r="AH12" s="14">
        <f>SUM(AH6:AH11)</f>
        <v/>
      </c>
      <c r="AI12" s="12">
        <f>SUM(AI6:AI11)</f>
        <v/>
      </c>
      <c r="AJ12" s="13">
        <f>SUM(AJ6:AJ11)</f>
        <v/>
      </c>
      <c r="AK12" s="13">
        <f>SUM(AK6:AK11)</f>
        <v/>
      </c>
      <c r="AL12" s="13">
        <f>SUM(AL6:AL11)</f>
        <v/>
      </c>
      <c r="AM12" s="13">
        <f>SUM(AM6:AM11)</f>
        <v/>
      </c>
      <c r="AN12" s="13">
        <f>SUM(AN6:AN11)</f>
        <v/>
      </c>
      <c r="AO12" s="13">
        <f>SUM(AO6:AO11)</f>
        <v/>
      </c>
      <c r="AP12" s="13">
        <f>SUM(AP6:AP11)</f>
        <v/>
      </c>
      <c r="AQ12" s="13">
        <f>SUM(AQ6:AQ11)</f>
        <v/>
      </c>
      <c r="AR12" s="14">
        <f>SUM(AR6:AR11)</f>
        <v/>
      </c>
      <c r="AS12" s="12">
        <f>SUM(AS6:AS11)</f>
        <v/>
      </c>
      <c r="AT12" s="13">
        <f>SUM(AT6:AT11)</f>
        <v/>
      </c>
      <c r="AU12" s="13">
        <f>SUM(AU6:AU11)</f>
        <v/>
      </c>
      <c r="AV12" s="13">
        <f>SUM(AV6:AV11)</f>
        <v/>
      </c>
      <c r="AW12" s="13">
        <f>SUM(AW6:AW11)</f>
        <v/>
      </c>
      <c r="AX12" s="13">
        <f>SUM(AX6:AX11)</f>
        <v/>
      </c>
      <c r="AY12" s="13">
        <f>SUM(AY6:AY11)</f>
        <v/>
      </c>
      <c r="AZ12" s="13">
        <f>SUM(AZ6:AZ11)</f>
        <v/>
      </c>
      <c r="BA12" s="13">
        <f>SUM(BA6:BA11)</f>
        <v/>
      </c>
      <c r="BB12" s="14">
        <f>SUM(BB6:BB11)</f>
        <v/>
      </c>
      <c r="BC12" s="7">
        <f>SUM(BC6:BC11)</f>
        <v/>
      </c>
      <c r="BD12" s="13">
        <f>SUM(BD6:BD11)</f>
        <v/>
      </c>
      <c r="BE12" s="13">
        <f>SUM(BE6:BE11)</f>
        <v/>
      </c>
      <c r="BF12" s="13">
        <f>BE12-BD12</f>
        <v/>
      </c>
      <c r="BG12" s="13">
        <f>SUM(BG6:BG11)</f>
        <v/>
      </c>
      <c r="BH12" s="13">
        <f>SUM(BH6:BH11)</f>
        <v/>
      </c>
      <c r="BI12" s="13">
        <f>BH12-BG12</f>
        <v/>
      </c>
      <c r="BJ12" s="13">
        <f>IFERROR(BH12/30*30,0)</f>
        <v/>
      </c>
    </row>
    <row r="14">
      <c r="A14" s="7" t="n"/>
      <c r="B14" s="7" t="n"/>
      <c r="C14" s="7" t="n"/>
      <c r="D14" s="7" t="inlineStr">
        <is>
          <t>ТРЕНАЖЕРНЫЙ ЗАЛ</t>
        </is>
      </c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7" t="n"/>
      <c r="AI14" s="7" t="n"/>
      <c r="AJ14" s="7" t="n"/>
      <c r="AK14" s="7" t="n"/>
      <c r="AL14" s="7" t="n"/>
      <c r="AM14" s="7" t="n"/>
      <c r="AN14" s="7" t="n"/>
      <c r="AO14" s="7" t="n"/>
      <c r="AP14" s="7" t="n"/>
      <c r="AQ14" s="7" t="n"/>
      <c r="AR14" s="7" t="n"/>
      <c r="AS14" s="7" t="n"/>
      <c r="AT14" s="7" t="n"/>
      <c r="AU14" s="7" t="n"/>
      <c r="AV14" s="7" t="n"/>
      <c r="AW14" s="7" t="n"/>
      <c r="AX14" s="7" t="n"/>
      <c r="AY14" s="7" t="n"/>
      <c r="AZ14" s="7" t="n"/>
      <c r="BA14" s="7" t="n"/>
      <c r="BB14" s="7" t="n"/>
      <c r="BC14" s="7" t="n"/>
      <c r="BD14" s="7" t="n"/>
      <c r="BE14" s="7" t="n"/>
      <c r="BF14" s="7" t="n"/>
      <c r="BG14" s="7" t="n"/>
      <c r="BH14" s="7" t="n"/>
      <c r="BI14" s="7" t="n"/>
      <c r="BJ14" s="7" t="n"/>
    </row>
    <row r="15">
      <c r="A15" s="8" t="n">
        <v>7</v>
      </c>
      <c r="B15" s="8" t="inlineStr">
        <is>
          <t>2026-06-01</t>
        </is>
      </c>
      <c r="C15" s="8" t="inlineStr">
        <is>
          <t>ПТ</t>
        </is>
      </c>
      <c r="D15" s="8" t="inlineStr">
        <is>
          <t>Амельчаков Александр Андреевич</t>
        </is>
      </c>
      <c r="E15" s="9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42.46666666666666</v>
      </c>
      <c r="K15" s="10">
        <f>I15-J15</f>
        <v/>
      </c>
      <c r="L15" s="10" t="n">
        <v>0</v>
      </c>
      <c r="M15" s="10" t="n">
        <v>41183.33333333333</v>
      </c>
      <c r="N15" s="11">
        <f>L15-M15</f>
        <v/>
      </c>
      <c r="O15" s="9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42.46666666666666</v>
      </c>
      <c r="U15" s="10">
        <f>S15-T15</f>
        <v/>
      </c>
      <c r="V15" s="10" t="n">
        <v>0</v>
      </c>
      <c r="W15" s="10" t="n">
        <v>41183.33333333333</v>
      </c>
      <c r="X15" s="11">
        <f>V15-W15</f>
        <v/>
      </c>
      <c r="Y15" s="9" t="n">
        <v>3</v>
      </c>
      <c r="Z15" s="10" t="n">
        <v>0</v>
      </c>
      <c r="AA15" s="10" t="n">
        <v>5</v>
      </c>
      <c r="AB15" s="10" t="n">
        <v>0</v>
      </c>
      <c r="AC15" s="10" t="n">
        <v>8</v>
      </c>
      <c r="AD15" s="10" t="n">
        <v>42.46666666666666</v>
      </c>
      <c r="AE15" s="10">
        <f>AC15-AD15</f>
        <v/>
      </c>
      <c r="AF15" s="10" t="n">
        <v>4800</v>
      </c>
      <c r="AG15" s="10" t="n">
        <v>41183.33333333333</v>
      </c>
      <c r="AH15" s="11">
        <f>AF15-AG15</f>
        <v/>
      </c>
      <c r="AI15" s="9" t="n">
        <v>3</v>
      </c>
      <c r="AJ15" s="10" t="n">
        <v>0</v>
      </c>
      <c r="AK15" s="10" t="n">
        <v>5</v>
      </c>
      <c r="AL15" s="10" t="n">
        <v>0</v>
      </c>
      <c r="AM15" s="10" t="n">
        <v>8</v>
      </c>
      <c r="AN15" s="10" t="n">
        <v>42.46666666666666</v>
      </c>
      <c r="AO15" s="10">
        <f>AM15-AN15</f>
        <v/>
      </c>
      <c r="AP15" s="10" t="n">
        <v>4340</v>
      </c>
      <c r="AQ15" s="10" t="n">
        <v>41183.33333333333</v>
      </c>
      <c r="AR15" s="11">
        <f>AP15-AQ15</f>
        <v/>
      </c>
      <c r="AS15" s="9" t="n">
        <v>3</v>
      </c>
      <c r="AT15" s="10" t="n">
        <v>0</v>
      </c>
      <c r="AU15" s="10" t="n">
        <v>1</v>
      </c>
      <c r="AV15" s="10" t="n">
        <v>0</v>
      </c>
      <c r="AW15" s="10" t="n">
        <v>4</v>
      </c>
      <c r="AX15" s="10" t="n">
        <v>12.13333333333345</v>
      </c>
      <c r="AY15" s="10">
        <f>AW15-AX15</f>
        <v/>
      </c>
      <c r="AZ15" s="10" t="n">
        <v>3811.25</v>
      </c>
      <c r="BA15" s="10" t="n">
        <v>11766.66666666669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IFERROR(BH15/30*30,0)</f>
        <v/>
      </c>
    </row>
    <row r="16">
      <c r="A16" s="8" t="n">
        <v>8</v>
      </c>
      <c r="B16" s="8" t="inlineStr">
        <is>
          <t>2026-06-01</t>
        </is>
      </c>
      <c r="C16" s="8" t="inlineStr">
        <is>
          <t>МТ</t>
        </is>
      </c>
      <c r="D16" s="8" t="inlineStr">
        <is>
          <t>Бойко Наталья Вячеславовна</t>
        </is>
      </c>
      <c r="E16" s="9" t="n">
        <v>11</v>
      </c>
      <c r="F16" s="10" t="n">
        <v>0</v>
      </c>
      <c r="G16" s="10" t="n">
        <v>0</v>
      </c>
      <c r="H16" s="10" t="n">
        <v>0</v>
      </c>
      <c r="I16" s="10" t="n">
        <v>11</v>
      </c>
      <c r="J16" s="10" t="n">
        <v>13.53333333333333</v>
      </c>
      <c r="K16" s="10">
        <f>I16-J16</f>
        <v/>
      </c>
      <c r="L16" s="10" t="n">
        <v>13943.75</v>
      </c>
      <c r="M16" s="10" t="n">
        <v>18480</v>
      </c>
      <c r="N16" s="11">
        <f>L16-M16</f>
        <v/>
      </c>
      <c r="O16" s="9" t="n">
        <v>14</v>
      </c>
      <c r="P16" s="10" t="n">
        <v>0</v>
      </c>
      <c r="Q16" s="10" t="n">
        <v>1</v>
      </c>
      <c r="R16" s="10" t="n">
        <v>0</v>
      </c>
      <c r="S16" s="10" t="n">
        <v>15</v>
      </c>
      <c r="T16" s="10" t="n">
        <v>13.53333333333333</v>
      </c>
      <c r="U16" s="10">
        <f>S16-T16</f>
        <v/>
      </c>
      <c r="V16" s="10" t="n">
        <v>16953.75</v>
      </c>
      <c r="W16" s="10" t="n">
        <v>18480</v>
      </c>
      <c r="X16" s="11">
        <f>V16-W16</f>
        <v/>
      </c>
      <c r="Y16" s="9" t="n">
        <v>15</v>
      </c>
      <c r="Z16" s="10" t="n">
        <v>0</v>
      </c>
      <c r="AA16" s="10" t="n">
        <v>2</v>
      </c>
      <c r="AB16" s="10" t="n">
        <v>0</v>
      </c>
      <c r="AC16" s="10" t="n">
        <v>17</v>
      </c>
      <c r="AD16" s="10" t="n">
        <v>13.53333333333333</v>
      </c>
      <c r="AE16" s="10">
        <f>AC16-AD16</f>
        <v/>
      </c>
      <c r="AF16" s="10" t="n">
        <v>19023.33</v>
      </c>
      <c r="AG16" s="10" t="n">
        <v>18480</v>
      </c>
      <c r="AH16" s="11">
        <f>AF16-AG16</f>
        <v/>
      </c>
      <c r="AI16" s="9" t="n">
        <v>14</v>
      </c>
      <c r="AJ16" s="10" t="n">
        <v>0</v>
      </c>
      <c r="AK16" s="10" t="n">
        <v>0</v>
      </c>
      <c r="AL16" s="10" t="n">
        <v>0</v>
      </c>
      <c r="AM16" s="10" t="n">
        <v>14</v>
      </c>
      <c r="AN16" s="10" t="n">
        <v>13.53333333333333</v>
      </c>
      <c r="AO16" s="10">
        <f>AM16-AN16</f>
        <v/>
      </c>
      <c r="AP16" s="10" t="n">
        <v>18247.49</v>
      </c>
      <c r="AQ16" s="10" t="n">
        <v>18480</v>
      </c>
      <c r="AR16" s="11">
        <f>AP16-AQ16</f>
        <v/>
      </c>
      <c r="AS16" s="9" t="n">
        <v>4</v>
      </c>
      <c r="AT16" s="10" t="n">
        <v>0</v>
      </c>
      <c r="AU16" s="10" t="n">
        <v>0</v>
      </c>
      <c r="AV16" s="10" t="n">
        <v>0</v>
      </c>
      <c r="AW16" s="10" t="n">
        <v>4</v>
      </c>
      <c r="AX16" s="10" t="n">
        <v>3.866666666666704</v>
      </c>
      <c r="AY16" s="10">
        <f>AW16-AX16</f>
        <v/>
      </c>
      <c r="AZ16" s="10" t="n">
        <v>5300</v>
      </c>
      <c r="BA16" s="10" t="n">
        <v>5280.00000000001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IFERROR(BH16/30*30,0)</f>
        <v/>
      </c>
    </row>
    <row r="17">
      <c r="A17" s="8" t="n">
        <v>9</v>
      </c>
      <c r="B17" s="8" t="inlineStr"/>
      <c r="C17" s="8" t="inlineStr">
        <is>
          <t>Вне плана</t>
        </is>
      </c>
      <c r="D17" s="8" t="inlineStr">
        <is>
          <t>Волегжанин Василий Владимирович</t>
        </is>
      </c>
      <c r="E17" s="9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0</v>
      </c>
      <c r="K17" s="10">
        <f>I17-J17</f>
        <v/>
      </c>
      <c r="L17" s="10" t="n">
        <v>0</v>
      </c>
      <c r="M17" s="10" t="n">
        <v>0</v>
      </c>
      <c r="N17" s="11">
        <f>L17-M17</f>
        <v/>
      </c>
      <c r="O17" s="9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0</v>
      </c>
      <c r="U17" s="10">
        <f>S17-T17</f>
        <v/>
      </c>
      <c r="V17" s="10" t="n">
        <v>0</v>
      </c>
      <c r="W17" s="10" t="n">
        <v>0</v>
      </c>
      <c r="X17" s="11">
        <f>V17-W17</f>
        <v/>
      </c>
      <c r="Y17" s="9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0</v>
      </c>
      <c r="AE17" s="10">
        <f>AC17-AD17</f>
        <v/>
      </c>
      <c r="AF17" s="10" t="n">
        <v>0</v>
      </c>
      <c r="AG17" s="10" t="n">
        <v>0</v>
      </c>
      <c r="AH17" s="11">
        <f>AF17-AG17</f>
        <v/>
      </c>
      <c r="AI17" s="9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0</v>
      </c>
      <c r="AO17" s="10">
        <f>AM17-AN17</f>
        <v/>
      </c>
      <c r="AP17" s="10" t="n">
        <v>0</v>
      </c>
      <c r="AQ17" s="10" t="n">
        <v>0</v>
      </c>
      <c r="AR17" s="11">
        <f>AP17-AQ17</f>
        <v/>
      </c>
      <c r="AS17" s="9" t="n">
        <v>4</v>
      </c>
      <c r="AT17" s="10" t="n">
        <v>24</v>
      </c>
      <c r="AU17" s="10" t="n">
        <v>0</v>
      </c>
      <c r="AV17" s="10" t="n">
        <v>0</v>
      </c>
      <c r="AW17" s="10" t="n">
        <v>28</v>
      </c>
      <c r="AX17" s="10" t="n">
        <v>0</v>
      </c>
      <c r="AY17" s="10">
        <f>AW17-AX17</f>
        <v/>
      </c>
      <c r="AZ17" s="10" t="n">
        <v>22380</v>
      </c>
      <c r="BA17" s="10" t="n">
        <v>0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IFERROR(BH17/30*30,0)</f>
        <v/>
      </c>
    </row>
    <row r="18">
      <c r="A18" s="8" t="n">
        <v>10</v>
      </c>
      <c r="B18" s="8" t="inlineStr">
        <is>
          <t>2026-06-01</t>
        </is>
      </c>
      <c r="C18" s="8" t="inlineStr">
        <is>
          <t>МТ</t>
        </is>
      </c>
      <c r="D18" s="8" t="inlineStr">
        <is>
          <t>Ефремова Анастасия Евгеньевна</t>
        </is>
      </c>
      <c r="E18" s="9" t="n">
        <v>19</v>
      </c>
      <c r="F18" s="10" t="n">
        <v>0</v>
      </c>
      <c r="G18" s="10" t="n">
        <v>0</v>
      </c>
      <c r="H18" s="10" t="n">
        <v>0</v>
      </c>
      <c r="I18" s="10" t="n">
        <v>19</v>
      </c>
      <c r="J18" s="10" t="n">
        <v>8.166666666666666</v>
      </c>
      <c r="K18" s="10">
        <f>I18-J18</f>
        <v/>
      </c>
      <c r="L18" s="10" t="n">
        <v>20625.83</v>
      </c>
      <c r="M18" s="10" t="n">
        <v>9216.666666666666</v>
      </c>
      <c r="N18" s="11">
        <f>L18-M18</f>
        <v/>
      </c>
      <c r="O18" s="9" t="n">
        <v>8</v>
      </c>
      <c r="P18" s="10" t="n">
        <v>0</v>
      </c>
      <c r="Q18" s="10" t="n">
        <v>0</v>
      </c>
      <c r="R18" s="10" t="n">
        <v>0</v>
      </c>
      <c r="S18" s="10" t="n">
        <v>8</v>
      </c>
      <c r="T18" s="10" t="n">
        <v>8.166666666666666</v>
      </c>
      <c r="U18" s="10">
        <f>S18-T18</f>
        <v/>
      </c>
      <c r="V18" s="10" t="n">
        <v>9924.17</v>
      </c>
      <c r="W18" s="10" t="n">
        <v>9216.666666666666</v>
      </c>
      <c r="X18" s="11">
        <f>V18-W18</f>
        <v/>
      </c>
      <c r="Y18" s="9" t="n">
        <v>8</v>
      </c>
      <c r="Z18" s="10" t="n">
        <v>0</v>
      </c>
      <c r="AA18" s="10" t="n">
        <v>1</v>
      </c>
      <c r="AB18" s="10" t="n">
        <v>0</v>
      </c>
      <c r="AC18" s="10" t="n">
        <v>9</v>
      </c>
      <c r="AD18" s="10" t="n">
        <v>8.166666666666666</v>
      </c>
      <c r="AE18" s="10">
        <f>AC18-AD18</f>
        <v/>
      </c>
      <c r="AF18" s="10" t="n">
        <v>10349.16</v>
      </c>
      <c r="AG18" s="10" t="n">
        <v>9216.666666666666</v>
      </c>
      <c r="AH18" s="11">
        <f>AF18-AG18</f>
        <v/>
      </c>
      <c r="AI18" s="9" t="n">
        <v>10</v>
      </c>
      <c r="AJ18" s="10" t="n">
        <v>0</v>
      </c>
      <c r="AK18" s="10" t="n">
        <v>0</v>
      </c>
      <c r="AL18" s="10" t="n">
        <v>0</v>
      </c>
      <c r="AM18" s="10" t="n">
        <v>10</v>
      </c>
      <c r="AN18" s="10" t="n">
        <v>8.166666666666666</v>
      </c>
      <c r="AO18" s="10">
        <f>AM18-AN18</f>
        <v/>
      </c>
      <c r="AP18" s="10" t="n">
        <v>12001.67</v>
      </c>
      <c r="AQ18" s="10" t="n">
        <v>9216.666666666666</v>
      </c>
      <c r="AR18" s="11">
        <f>AP18-AQ18</f>
        <v/>
      </c>
      <c r="AS18" s="9" t="n">
        <v>9</v>
      </c>
      <c r="AT18" s="10" t="n">
        <v>0</v>
      </c>
      <c r="AU18" s="10" t="n">
        <v>0</v>
      </c>
      <c r="AV18" s="10" t="n">
        <v>0</v>
      </c>
      <c r="AW18" s="10" t="n">
        <v>9</v>
      </c>
      <c r="AX18" s="10" t="n">
        <v>2.333333333333356</v>
      </c>
      <c r="AY18" s="10">
        <f>AW18-AX18</f>
        <v/>
      </c>
      <c r="AZ18" s="10" t="n">
        <v>10076.66</v>
      </c>
      <c r="BA18" s="10" t="n">
        <v>2633.333333333338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IFERROR(BH18/30*30,0)</f>
        <v/>
      </c>
    </row>
    <row r="19">
      <c r="A19" s="8" t="n">
        <v>11</v>
      </c>
      <c r="B19" s="8" t="inlineStr">
        <is>
          <t>2026-06-01</t>
        </is>
      </c>
      <c r="C19" s="8" t="inlineStr">
        <is>
          <t>МТ</t>
        </is>
      </c>
      <c r="D19" s="8" t="inlineStr">
        <is>
          <t>Карманов Павел Алексеевич</t>
        </is>
      </c>
      <c r="E19" s="9" t="n">
        <v>6</v>
      </c>
      <c r="F19" s="10" t="n">
        <v>0</v>
      </c>
      <c r="G19" s="10" t="n">
        <v>1</v>
      </c>
      <c r="H19" s="10" t="n">
        <v>0</v>
      </c>
      <c r="I19" s="10" t="n">
        <v>7</v>
      </c>
      <c r="J19" s="10" t="n">
        <v>28.7</v>
      </c>
      <c r="K19" s="10">
        <f>I19-J19</f>
        <v/>
      </c>
      <c r="L19" s="10" t="n">
        <v>7321.67</v>
      </c>
      <c r="M19" s="10" t="n">
        <v>22073.33333333333</v>
      </c>
      <c r="N19" s="11">
        <f>L19-M19</f>
        <v/>
      </c>
      <c r="O19" s="9" t="n">
        <v>9</v>
      </c>
      <c r="P19" s="10" t="n">
        <v>0</v>
      </c>
      <c r="Q19" s="10" t="n">
        <v>0</v>
      </c>
      <c r="R19" s="10" t="n">
        <v>0</v>
      </c>
      <c r="S19" s="10" t="n">
        <v>9</v>
      </c>
      <c r="T19" s="10" t="n">
        <v>28.7</v>
      </c>
      <c r="U19" s="10">
        <f>S19-T19</f>
        <v/>
      </c>
      <c r="V19" s="10" t="n">
        <v>10901.65</v>
      </c>
      <c r="W19" s="10" t="n">
        <v>22073.33333333333</v>
      </c>
      <c r="X19" s="11">
        <f>V19-W19</f>
        <v/>
      </c>
      <c r="Y19" s="9" t="n">
        <v>7</v>
      </c>
      <c r="Z19" s="10" t="n">
        <v>0</v>
      </c>
      <c r="AA19" s="10" t="n">
        <v>0</v>
      </c>
      <c r="AB19" s="10" t="n">
        <v>0</v>
      </c>
      <c r="AC19" s="10" t="n">
        <v>7</v>
      </c>
      <c r="AD19" s="10" t="n">
        <v>28.7</v>
      </c>
      <c r="AE19" s="10">
        <f>AC19-AD19</f>
        <v/>
      </c>
      <c r="AF19" s="10" t="n">
        <v>9023.32</v>
      </c>
      <c r="AG19" s="10" t="n">
        <v>22073.33333333333</v>
      </c>
      <c r="AH19" s="11">
        <f>AF19-AG19</f>
        <v/>
      </c>
      <c r="AI19" s="9" t="n">
        <v>12</v>
      </c>
      <c r="AJ19" s="10" t="n">
        <v>0</v>
      </c>
      <c r="AK19" s="10" t="n">
        <v>0</v>
      </c>
      <c r="AL19" s="10" t="n">
        <v>0</v>
      </c>
      <c r="AM19" s="10" t="n">
        <v>12</v>
      </c>
      <c r="AN19" s="10" t="n">
        <v>28.7</v>
      </c>
      <c r="AO19" s="10">
        <f>AM19-AN19</f>
        <v/>
      </c>
      <c r="AP19" s="10" t="n">
        <v>14815.01</v>
      </c>
      <c r="AQ19" s="10" t="n">
        <v>22073.33333333333</v>
      </c>
      <c r="AR19" s="11">
        <f>AP19-AQ19</f>
        <v/>
      </c>
      <c r="AS19" s="9" t="n">
        <v>2</v>
      </c>
      <c r="AT19" s="10" t="n">
        <v>0</v>
      </c>
      <c r="AU19" s="10" t="n">
        <v>0</v>
      </c>
      <c r="AV19" s="10" t="n">
        <v>0</v>
      </c>
      <c r="AW19" s="10" t="n">
        <v>2</v>
      </c>
      <c r="AX19" s="10" t="n">
        <v>8.200000000000079</v>
      </c>
      <c r="AY19" s="10">
        <f>AW19-AX19</f>
        <v/>
      </c>
      <c r="AZ19" s="10" t="n">
        <v>2463.34</v>
      </c>
      <c r="BA19" s="10" t="n">
        <v>6306.666666666679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IFERROR(BH19/30*30,0)</f>
        <v/>
      </c>
    </row>
    <row r="20">
      <c r="A20" s="8" t="n">
        <v>12</v>
      </c>
      <c r="B20" s="8" t="inlineStr">
        <is>
          <t>2026-01-02</t>
        </is>
      </c>
      <c r="C20" s="8" t="inlineStr">
        <is>
          <t>МТ</t>
        </is>
      </c>
      <c r="D20" s="8" t="inlineStr">
        <is>
          <t>Козырев Марк Романович</t>
        </is>
      </c>
      <c r="E20" s="9" t="n">
        <v>14</v>
      </c>
      <c r="F20" s="10" t="n">
        <v>0</v>
      </c>
      <c r="G20" s="10" t="n">
        <v>0</v>
      </c>
      <c r="H20" s="10" t="n">
        <v>0</v>
      </c>
      <c r="I20" s="10" t="n">
        <v>14</v>
      </c>
      <c r="J20" s="10" t="n">
        <v>8.633333333333333</v>
      </c>
      <c r="K20" s="10">
        <f>I20-J20</f>
        <v/>
      </c>
      <c r="L20" s="10" t="n">
        <v>17113.75</v>
      </c>
      <c r="M20" s="10" t="n">
        <v>9263.333333333332</v>
      </c>
      <c r="N20" s="11">
        <f>L20-M20</f>
        <v/>
      </c>
      <c r="O20" s="9" t="n">
        <v>4</v>
      </c>
      <c r="P20" s="10" t="n">
        <v>0</v>
      </c>
      <c r="Q20" s="10" t="n">
        <v>0</v>
      </c>
      <c r="R20" s="10" t="n">
        <v>0</v>
      </c>
      <c r="S20" s="10" t="n">
        <v>4</v>
      </c>
      <c r="T20" s="10" t="n">
        <v>8.633333333333333</v>
      </c>
      <c r="U20" s="10">
        <f>S20-T20</f>
        <v/>
      </c>
      <c r="V20" s="10" t="n">
        <v>5145</v>
      </c>
      <c r="W20" s="10" t="n">
        <v>9263.333333333332</v>
      </c>
      <c r="X20" s="11">
        <f>V20-W20</f>
        <v/>
      </c>
      <c r="Y20" s="9" t="n">
        <v>16</v>
      </c>
      <c r="Z20" s="10" t="n">
        <v>0</v>
      </c>
      <c r="AA20" s="10" t="n">
        <v>0</v>
      </c>
      <c r="AB20" s="10" t="n">
        <v>0</v>
      </c>
      <c r="AC20" s="10" t="n">
        <v>16</v>
      </c>
      <c r="AD20" s="10" t="n">
        <v>8.633333333333333</v>
      </c>
      <c r="AE20" s="10">
        <f>AC20-AD20</f>
        <v/>
      </c>
      <c r="AF20" s="10" t="n">
        <v>19720</v>
      </c>
      <c r="AG20" s="10" t="n">
        <v>9263.333333333332</v>
      </c>
      <c r="AH20" s="11">
        <f>AF20-AG20</f>
        <v/>
      </c>
      <c r="AI20" s="9" t="n">
        <v>10</v>
      </c>
      <c r="AJ20" s="10" t="n">
        <v>0</v>
      </c>
      <c r="AK20" s="10" t="n">
        <v>0</v>
      </c>
      <c r="AL20" s="10" t="n">
        <v>0</v>
      </c>
      <c r="AM20" s="10" t="n">
        <v>10</v>
      </c>
      <c r="AN20" s="10" t="n">
        <v>8.633333333333333</v>
      </c>
      <c r="AO20" s="10">
        <f>AM20-AN20</f>
        <v/>
      </c>
      <c r="AP20" s="10" t="n">
        <v>13061.66</v>
      </c>
      <c r="AQ20" s="10" t="n">
        <v>9263.333333333332</v>
      </c>
      <c r="AR20" s="11">
        <f>AP20-AQ20</f>
        <v/>
      </c>
      <c r="AS20" s="9" t="n">
        <v>5</v>
      </c>
      <c r="AT20" s="10" t="n">
        <v>0</v>
      </c>
      <c r="AU20" s="10" t="n">
        <v>0</v>
      </c>
      <c r="AV20" s="10" t="n">
        <v>0</v>
      </c>
      <c r="AW20" s="10" t="n">
        <v>5</v>
      </c>
      <c r="AX20" s="10" t="n">
        <v>2.46666666666669</v>
      </c>
      <c r="AY20" s="10">
        <f>AW20-AX20</f>
        <v/>
      </c>
      <c r="AZ20" s="10" t="n">
        <v>6411.66</v>
      </c>
      <c r="BA20" s="10" t="n">
        <v>2646.666666666672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IFERROR(BH20/30*30,0)</f>
        <v/>
      </c>
    </row>
    <row r="21">
      <c r="A21" s="8" t="n">
        <v>13</v>
      </c>
      <c r="B21" s="8" t="inlineStr">
        <is>
          <t>2026-06-01</t>
        </is>
      </c>
      <c r="C21" s="8" t="inlineStr">
        <is>
          <t>ТВК</t>
        </is>
      </c>
      <c r="D21" s="8" t="inlineStr">
        <is>
          <t>Ондрак Елена Сергеевна</t>
        </is>
      </c>
      <c r="E21" s="9" t="n">
        <v>25</v>
      </c>
      <c r="F21" s="10" t="n">
        <v>0</v>
      </c>
      <c r="G21" s="10" t="n">
        <v>1</v>
      </c>
      <c r="H21" s="10" t="n">
        <v>0</v>
      </c>
      <c r="I21" s="10" t="n">
        <v>26</v>
      </c>
      <c r="J21" s="10" t="n">
        <v>28.93333333333333</v>
      </c>
      <c r="K21" s="10">
        <f>I21-J21</f>
        <v/>
      </c>
      <c r="L21" s="10" t="n">
        <v>32680</v>
      </c>
      <c r="M21" s="10" t="n">
        <v>43353.33333333333</v>
      </c>
      <c r="N21" s="11">
        <f>L21-M21</f>
        <v/>
      </c>
      <c r="O21" s="9" t="n">
        <v>27</v>
      </c>
      <c r="P21" s="10" t="n">
        <v>0</v>
      </c>
      <c r="Q21" s="10" t="n">
        <v>0</v>
      </c>
      <c r="R21" s="10" t="n">
        <v>0</v>
      </c>
      <c r="S21" s="10" t="n">
        <v>27</v>
      </c>
      <c r="T21" s="10" t="n">
        <v>28.93333333333333</v>
      </c>
      <c r="U21" s="10">
        <f>S21-T21</f>
        <v/>
      </c>
      <c r="V21" s="10" t="n">
        <v>36293.33</v>
      </c>
      <c r="W21" s="10" t="n">
        <v>43353.33333333333</v>
      </c>
      <c r="X21" s="11">
        <f>V21-W21</f>
        <v/>
      </c>
      <c r="Y21" s="9" t="n">
        <v>23</v>
      </c>
      <c r="Z21" s="10" t="n">
        <v>0</v>
      </c>
      <c r="AA21" s="10" t="n">
        <v>2</v>
      </c>
      <c r="AB21" s="10" t="n">
        <v>0</v>
      </c>
      <c r="AC21" s="10" t="n">
        <v>25</v>
      </c>
      <c r="AD21" s="10" t="n">
        <v>28.93333333333333</v>
      </c>
      <c r="AE21" s="10">
        <f>AC21-AD21</f>
        <v/>
      </c>
      <c r="AF21" s="10" t="n">
        <v>30096.66</v>
      </c>
      <c r="AG21" s="10" t="n">
        <v>43353.33333333333</v>
      </c>
      <c r="AH21" s="11">
        <f>AF21-AG21</f>
        <v/>
      </c>
      <c r="AI21" s="9" t="n">
        <v>23</v>
      </c>
      <c r="AJ21" s="10" t="n">
        <v>0</v>
      </c>
      <c r="AK21" s="10" t="n">
        <v>0</v>
      </c>
      <c r="AL21" s="10" t="n">
        <v>0</v>
      </c>
      <c r="AM21" s="10" t="n">
        <v>23</v>
      </c>
      <c r="AN21" s="10" t="n">
        <v>28.93333333333333</v>
      </c>
      <c r="AO21" s="10">
        <f>AM21-AN21</f>
        <v/>
      </c>
      <c r="AP21" s="10" t="n">
        <v>31131.67</v>
      </c>
      <c r="AQ21" s="10" t="n">
        <v>43353.33333333333</v>
      </c>
      <c r="AR21" s="11">
        <f>AP21-AQ21</f>
        <v/>
      </c>
      <c r="AS21" s="9" t="n">
        <v>12</v>
      </c>
      <c r="AT21" s="10" t="n">
        <v>0</v>
      </c>
      <c r="AU21" s="10" t="n">
        <v>1</v>
      </c>
      <c r="AV21" s="10" t="n">
        <v>0</v>
      </c>
      <c r="AW21" s="10" t="n">
        <v>13</v>
      </c>
      <c r="AX21" s="10" t="n">
        <v>8.266666666666746</v>
      </c>
      <c r="AY21" s="10">
        <f>AW21-AX21</f>
        <v/>
      </c>
      <c r="AZ21" s="10" t="n">
        <v>16105.83</v>
      </c>
      <c r="BA21" s="10" t="n">
        <v>12386.66666666669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IFERROR(BH21/30*30,0)</f>
        <v/>
      </c>
    </row>
    <row r="22">
      <c r="A22" s="8" t="n">
        <v>14</v>
      </c>
      <c r="B22" s="8" t="inlineStr">
        <is>
          <t>2026-06-01</t>
        </is>
      </c>
      <c r="C22" s="8" t="inlineStr">
        <is>
          <t>ПТ</t>
        </is>
      </c>
      <c r="D22" s="8" t="inlineStr">
        <is>
          <t>Рычков Евгений Викторович</t>
        </is>
      </c>
      <c r="E22" s="9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31.03333333333333</v>
      </c>
      <c r="K22" s="10">
        <f>I22-J22</f>
        <v/>
      </c>
      <c r="L22" s="10" t="n">
        <v>0</v>
      </c>
      <c r="M22" s="10" t="n">
        <v>31080</v>
      </c>
      <c r="N22" s="11">
        <f>L22-M22</f>
        <v/>
      </c>
      <c r="O22" s="9" t="n">
        <v>0</v>
      </c>
      <c r="P22" s="10" t="n">
        <v>0</v>
      </c>
      <c r="Q22" s="10" t="n">
        <v>0</v>
      </c>
      <c r="R22" s="10" t="n">
        <v>0</v>
      </c>
      <c r="S22" s="10" t="n">
        <v>0</v>
      </c>
      <c r="T22" s="10" t="n">
        <v>31.03333333333333</v>
      </c>
      <c r="U22" s="10">
        <f>S22-T22</f>
        <v/>
      </c>
      <c r="V22" s="10" t="n">
        <v>0</v>
      </c>
      <c r="W22" s="10" t="n">
        <v>31080</v>
      </c>
      <c r="X22" s="11">
        <f>V22-W22</f>
        <v/>
      </c>
      <c r="Y22" s="9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31.03333333333333</v>
      </c>
      <c r="AE22" s="10">
        <f>AC22-AD22</f>
        <v/>
      </c>
      <c r="AF22" s="10" t="n">
        <v>0</v>
      </c>
      <c r="AG22" s="10" t="n">
        <v>31080</v>
      </c>
      <c r="AH22" s="11">
        <f>AF22-AG22</f>
        <v/>
      </c>
      <c r="AI22" s="9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31.03333333333333</v>
      </c>
      <c r="AO22" s="10">
        <f>AM22-AN22</f>
        <v/>
      </c>
      <c r="AP22" s="10" t="n">
        <v>0</v>
      </c>
      <c r="AQ22" s="10" t="n">
        <v>31080</v>
      </c>
      <c r="AR22" s="11">
        <f>AP22-AQ22</f>
        <v/>
      </c>
      <c r="AS22" s="9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8.866666666666751</v>
      </c>
      <c r="AY22" s="10">
        <f>AW22-AX22</f>
        <v/>
      </c>
      <c r="AZ22" s="10" t="n">
        <v>0</v>
      </c>
      <c r="BA22" s="10" t="n">
        <v>8880.000000000016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IFERROR(BH22/30*30,0)</f>
        <v/>
      </c>
    </row>
    <row r="23">
      <c r="A23" s="8" t="n">
        <v>15</v>
      </c>
      <c r="B23" s="8" t="inlineStr">
        <is>
          <t>2026-06-01</t>
        </is>
      </c>
      <c r="C23" s="8" t="inlineStr">
        <is>
          <t>ПТ</t>
        </is>
      </c>
      <c r="D23" s="8" t="inlineStr">
        <is>
          <t>Сафенрейдер Алексей Сергеевич</t>
        </is>
      </c>
      <c r="E23" s="9" t="n">
        <v>11</v>
      </c>
      <c r="F23" s="10" t="n">
        <v>0</v>
      </c>
      <c r="G23" s="10" t="n">
        <v>3</v>
      </c>
      <c r="H23" s="10" t="n">
        <v>0</v>
      </c>
      <c r="I23" s="10" t="n">
        <v>14</v>
      </c>
      <c r="J23" s="10" t="n">
        <v>4.666666666666666</v>
      </c>
      <c r="K23" s="10">
        <f>I23-J23</f>
        <v/>
      </c>
      <c r="L23" s="10" t="n">
        <v>11753.87</v>
      </c>
      <c r="M23" s="10" t="n">
        <v>4713.333333333333</v>
      </c>
      <c r="N23" s="11">
        <f>L23-M23</f>
        <v/>
      </c>
      <c r="O23" s="9" t="n">
        <v>12</v>
      </c>
      <c r="P23" s="10" t="n">
        <v>0</v>
      </c>
      <c r="Q23" s="10" t="n">
        <v>1</v>
      </c>
      <c r="R23" s="10" t="n">
        <v>0</v>
      </c>
      <c r="S23" s="10" t="n">
        <v>13</v>
      </c>
      <c r="T23" s="10" t="n">
        <v>4.666666666666666</v>
      </c>
      <c r="U23" s="10">
        <f>S23-T23</f>
        <v/>
      </c>
      <c r="V23" s="10" t="n">
        <v>13248.75</v>
      </c>
      <c r="W23" s="10" t="n">
        <v>4713.333333333333</v>
      </c>
      <c r="X23" s="11">
        <f>V23-W23</f>
        <v/>
      </c>
      <c r="Y23" s="9" t="n">
        <v>11</v>
      </c>
      <c r="Z23" s="10" t="n">
        <v>0</v>
      </c>
      <c r="AA23" s="10" t="n">
        <v>1</v>
      </c>
      <c r="AB23" s="10" t="n">
        <v>0</v>
      </c>
      <c r="AC23" s="10" t="n">
        <v>12</v>
      </c>
      <c r="AD23" s="10" t="n">
        <v>4.666666666666666</v>
      </c>
      <c r="AE23" s="10">
        <f>AC23-AD23</f>
        <v/>
      </c>
      <c r="AF23" s="10" t="n">
        <v>12108.75</v>
      </c>
      <c r="AG23" s="10" t="n">
        <v>4713.333333333333</v>
      </c>
      <c r="AH23" s="11">
        <f>AF23-AG23</f>
        <v/>
      </c>
      <c r="AI23" s="9" t="n">
        <v>8</v>
      </c>
      <c r="AJ23" s="10" t="n">
        <v>0</v>
      </c>
      <c r="AK23" s="10" t="n">
        <v>0</v>
      </c>
      <c r="AL23" s="10" t="n">
        <v>0</v>
      </c>
      <c r="AM23" s="10" t="n">
        <v>8</v>
      </c>
      <c r="AN23" s="10" t="n">
        <v>4.666666666666666</v>
      </c>
      <c r="AO23" s="10">
        <f>AM23-AN23</f>
        <v/>
      </c>
      <c r="AP23" s="10" t="n">
        <v>8895</v>
      </c>
      <c r="AQ23" s="10" t="n">
        <v>4713.333333333333</v>
      </c>
      <c r="AR23" s="11">
        <f>AP23-AQ23</f>
        <v/>
      </c>
      <c r="AS23" s="9" t="n">
        <v>1</v>
      </c>
      <c r="AT23" s="10" t="n">
        <v>0</v>
      </c>
      <c r="AU23" s="10" t="n">
        <v>1</v>
      </c>
      <c r="AV23" s="10" t="n">
        <v>0</v>
      </c>
      <c r="AW23" s="10" t="n">
        <v>2</v>
      </c>
      <c r="AX23" s="10" t="n">
        <v>1.333333333333346</v>
      </c>
      <c r="AY23" s="10">
        <f>AW23-AX23</f>
        <v/>
      </c>
      <c r="AZ23" s="10" t="n">
        <v>1095</v>
      </c>
      <c r="BA23" s="10" t="n">
        <v>1346.666666666669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IFERROR(BH23/30*30,0)</f>
        <v/>
      </c>
    </row>
    <row r="24">
      <c r="A24" s="8" t="n">
        <v>16</v>
      </c>
      <c r="B24" s="8" t="inlineStr">
        <is>
          <t>2026-06-01</t>
        </is>
      </c>
      <c r="C24" s="8" t="inlineStr">
        <is>
          <t>МТ</t>
        </is>
      </c>
      <c r="D24" s="8" t="inlineStr">
        <is>
          <t>Чертыков Максим Васильевич</t>
        </is>
      </c>
      <c r="E24" s="9" t="n">
        <v>9</v>
      </c>
      <c r="F24" s="10" t="n">
        <v>0</v>
      </c>
      <c r="G24" s="10" t="n">
        <v>0</v>
      </c>
      <c r="H24" s="10" t="n">
        <v>0</v>
      </c>
      <c r="I24" s="10" t="n">
        <v>9</v>
      </c>
      <c r="J24" s="10" t="n">
        <v>6.533333333333332</v>
      </c>
      <c r="K24" s="10">
        <f>I24-J24</f>
        <v/>
      </c>
      <c r="L24" s="10" t="n">
        <v>9952.5</v>
      </c>
      <c r="M24" s="10" t="n">
        <v>7303.333333333333</v>
      </c>
      <c r="N24" s="11">
        <f>L24-M24</f>
        <v/>
      </c>
      <c r="O24" s="9" t="n">
        <v>9</v>
      </c>
      <c r="P24" s="10" t="n">
        <v>0</v>
      </c>
      <c r="Q24" s="10" t="n">
        <v>1</v>
      </c>
      <c r="R24" s="10" t="n">
        <v>0</v>
      </c>
      <c r="S24" s="10" t="n">
        <v>10</v>
      </c>
      <c r="T24" s="10" t="n">
        <v>6.533333333333332</v>
      </c>
      <c r="U24" s="10">
        <f>S24-T24</f>
        <v/>
      </c>
      <c r="V24" s="10" t="n">
        <v>10635</v>
      </c>
      <c r="W24" s="10" t="n">
        <v>7303.333333333333</v>
      </c>
      <c r="X24" s="11">
        <f>V24-W24</f>
        <v/>
      </c>
      <c r="Y24" s="9" t="n">
        <v>7</v>
      </c>
      <c r="Z24" s="10" t="n">
        <v>0</v>
      </c>
      <c r="AA24" s="10" t="n">
        <v>0</v>
      </c>
      <c r="AB24" s="10" t="n">
        <v>0</v>
      </c>
      <c r="AC24" s="10" t="n">
        <v>7</v>
      </c>
      <c r="AD24" s="10" t="n">
        <v>6.533333333333332</v>
      </c>
      <c r="AE24" s="10">
        <f>AC24-AD24</f>
        <v/>
      </c>
      <c r="AF24" s="10" t="n">
        <v>8819.99</v>
      </c>
      <c r="AG24" s="10" t="n">
        <v>7303.333333333333</v>
      </c>
      <c r="AH24" s="11">
        <f>AF24-AG24</f>
        <v/>
      </c>
      <c r="AI24" s="9" t="n">
        <v>7</v>
      </c>
      <c r="AJ24" s="10" t="n">
        <v>0</v>
      </c>
      <c r="AK24" s="10" t="n">
        <v>2</v>
      </c>
      <c r="AL24" s="10" t="n">
        <v>0</v>
      </c>
      <c r="AM24" s="10" t="n">
        <v>9</v>
      </c>
      <c r="AN24" s="10" t="n">
        <v>6.533333333333332</v>
      </c>
      <c r="AO24" s="10">
        <f>AM24-AN24</f>
        <v/>
      </c>
      <c r="AP24" s="10" t="n">
        <v>8765</v>
      </c>
      <c r="AQ24" s="10" t="n">
        <v>7303.333333333333</v>
      </c>
      <c r="AR24" s="11">
        <f>AP24-AQ24</f>
        <v/>
      </c>
      <c r="AS24" s="9" t="n">
        <v>2</v>
      </c>
      <c r="AT24" s="10" t="n">
        <v>0</v>
      </c>
      <c r="AU24" s="10" t="n">
        <v>1</v>
      </c>
      <c r="AV24" s="10" t="n">
        <v>0</v>
      </c>
      <c r="AW24" s="10" t="n">
        <v>3</v>
      </c>
      <c r="AX24" s="10" t="n">
        <v>1.866666666666684</v>
      </c>
      <c r="AY24" s="10">
        <f>AW24-AX24</f>
        <v/>
      </c>
      <c r="AZ24" s="10" t="n">
        <v>2520.84</v>
      </c>
      <c r="BA24" s="10" t="n">
        <v>2086.666666666671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IFERROR(BH24/30*30,0)</f>
        <v/>
      </c>
    </row>
    <row r="25">
      <c r="A25" s="7" t="n"/>
      <c r="B25" s="7" t="n"/>
      <c r="C25" s="7" t="n"/>
      <c r="D25" s="7" t="inlineStr">
        <is>
          <t>Итого ТРЕНАЖЕРНЫЙ ЗАЛ</t>
        </is>
      </c>
      <c r="E25" s="12">
        <f>SUM(E15:E24)</f>
        <v/>
      </c>
      <c r="F25" s="13">
        <f>SUM(F15:F24)</f>
        <v/>
      </c>
      <c r="G25" s="13">
        <f>SUM(G15:G24)</f>
        <v/>
      </c>
      <c r="H25" s="13">
        <f>SUM(H15:H24)</f>
        <v/>
      </c>
      <c r="I25" s="13">
        <f>SUM(I15:I24)</f>
        <v/>
      </c>
      <c r="J25" s="13">
        <f>SUM(J15:J24)</f>
        <v/>
      </c>
      <c r="K25" s="13">
        <f>SUM(K15:K24)</f>
        <v/>
      </c>
      <c r="L25" s="13">
        <f>SUM(L15:L24)</f>
        <v/>
      </c>
      <c r="M25" s="13">
        <f>SUM(M15:M24)</f>
        <v/>
      </c>
      <c r="N25" s="14">
        <f>SUM(N15:N24)</f>
        <v/>
      </c>
      <c r="O25" s="12">
        <f>SUM(O15:O24)</f>
        <v/>
      </c>
      <c r="P25" s="13">
        <f>SUM(P15:P24)</f>
        <v/>
      </c>
      <c r="Q25" s="13">
        <f>SUM(Q15:Q24)</f>
        <v/>
      </c>
      <c r="R25" s="13">
        <f>SUM(R15:R24)</f>
        <v/>
      </c>
      <c r="S25" s="13">
        <f>SUM(S15:S24)</f>
        <v/>
      </c>
      <c r="T25" s="13">
        <f>SUM(T15:T24)</f>
        <v/>
      </c>
      <c r="U25" s="13">
        <f>SUM(U15:U24)</f>
        <v/>
      </c>
      <c r="V25" s="13">
        <f>SUM(V15:V24)</f>
        <v/>
      </c>
      <c r="W25" s="13">
        <f>SUM(W15:W24)</f>
        <v/>
      </c>
      <c r="X25" s="14">
        <f>SUM(X15:X24)</f>
        <v/>
      </c>
      <c r="Y25" s="12">
        <f>SUM(Y15:Y24)</f>
        <v/>
      </c>
      <c r="Z25" s="13">
        <f>SUM(Z15:Z24)</f>
        <v/>
      </c>
      <c r="AA25" s="13">
        <f>SUM(AA15:AA24)</f>
        <v/>
      </c>
      <c r="AB25" s="13">
        <f>SUM(AB15:AB24)</f>
        <v/>
      </c>
      <c r="AC25" s="13">
        <f>SUM(AC15:AC24)</f>
        <v/>
      </c>
      <c r="AD25" s="13">
        <f>SUM(AD15:AD24)</f>
        <v/>
      </c>
      <c r="AE25" s="13">
        <f>SUM(AE15:AE24)</f>
        <v/>
      </c>
      <c r="AF25" s="13">
        <f>SUM(AF15:AF24)</f>
        <v/>
      </c>
      <c r="AG25" s="13">
        <f>SUM(AG15:AG24)</f>
        <v/>
      </c>
      <c r="AH25" s="14">
        <f>SUM(AH15:AH24)</f>
        <v/>
      </c>
      <c r="AI25" s="12">
        <f>SUM(AI15:AI24)</f>
        <v/>
      </c>
      <c r="AJ25" s="13">
        <f>SUM(AJ15:AJ24)</f>
        <v/>
      </c>
      <c r="AK25" s="13">
        <f>SUM(AK15:AK24)</f>
        <v/>
      </c>
      <c r="AL25" s="13">
        <f>SUM(AL15:AL24)</f>
        <v/>
      </c>
      <c r="AM25" s="13">
        <f>SUM(AM15:AM24)</f>
        <v/>
      </c>
      <c r="AN25" s="13">
        <f>SUM(AN15:AN24)</f>
        <v/>
      </c>
      <c r="AO25" s="13">
        <f>SUM(AO15:AO24)</f>
        <v/>
      </c>
      <c r="AP25" s="13">
        <f>SUM(AP15:AP24)</f>
        <v/>
      </c>
      <c r="AQ25" s="13">
        <f>SUM(AQ15:AQ24)</f>
        <v/>
      </c>
      <c r="AR25" s="14">
        <f>SUM(AR15:AR24)</f>
        <v/>
      </c>
      <c r="AS25" s="12">
        <f>SUM(AS15:AS24)</f>
        <v/>
      </c>
      <c r="AT25" s="13">
        <f>SUM(AT15:AT24)</f>
        <v/>
      </c>
      <c r="AU25" s="13">
        <f>SUM(AU15:AU24)</f>
        <v/>
      </c>
      <c r="AV25" s="13">
        <f>SUM(AV15:AV24)</f>
        <v/>
      </c>
      <c r="AW25" s="13">
        <f>SUM(AW15:AW24)</f>
        <v/>
      </c>
      <c r="AX25" s="13">
        <f>SUM(AX15:AX24)</f>
        <v/>
      </c>
      <c r="AY25" s="13">
        <f>SUM(AY15:AY24)</f>
        <v/>
      </c>
      <c r="AZ25" s="13">
        <f>SUM(AZ15:AZ24)</f>
        <v/>
      </c>
      <c r="BA25" s="13">
        <f>SUM(BA15:BA24)</f>
        <v/>
      </c>
      <c r="BB25" s="14">
        <f>SUM(BB15:BB24)</f>
        <v/>
      </c>
      <c r="BC25" s="7">
        <f>SUM(BC15:BC24)</f>
        <v/>
      </c>
      <c r="BD25" s="13">
        <f>SUM(BD15:BD24)</f>
        <v/>
      </c>
      <c r="BE25" s="13">
        <f>SUM(BE15:BE24)</f>
        <v/>
      </c>
      <c r="BF25" s="13">
        <f>BE25-BD25</f>
        <v/>
      </c>
      <c r="BG25" s="13">
        <f>SUM(BG15:BG24)</f>
        <v/>
      </c>
      <c r="BH25" s="13">
        <f>SUM(BH15:BH24)</f>
        <v/>
      </c>
      <c r="BI25" s="13">
        <f>BH25-BG25</f>
        <v/>
      </c>
      <c r="BJ25" s="13">
        <f>IFERROR(BH25/30*30,0)</f>
        <v/>
      </c>
    </row>
    <row r="27">
      <c r="A27" s="7" t="n"/>
      <c r="B27" s="7" t="n"/>
      <c r="C27" s="7" t="n"/>
      <c r="D27" s="7" t="inlineStr">
        <is>
          <t>ГРУППОВЫЕ ПРОГРАММЫ</t>
        </is>
      </c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7" t="n"/>
      <c r="V27" s="7" t="n"/>
      <c r="W27" s="7" t="n"/>
      <c r="X27" s="7" t="n"/>
      <c r="Y27" s="7" t="n"/>
      <c r="Z27" s="7" t="n"/>
      <c r="AA27" s="7" t="n"/>
      <c r="AB27" s="7" t="n"/>
      <c r="AC27" s="7" t="n"/>
      <c r="AD27" s="7" t="n"/>
      <c r="AE27" s="7" t="n"/>
      <c r="AF27" s="7" t="n"/>
      <c r="AG27" s="7" t="n"/>
      <c r="AH27" s="7" t="n"/>
      <c r="AI27" s="7" t="n"/>
      <c r="AJ27" s="7" t="n"/>
      <c r="AK27" s="7" t="n"/>
      <c r="AL27" s="7" t="n"/>
      <c r="AM27" s="7" t="n"/>
      <c r="AN27" s="7" t="n"/>
      <c r="AO27" s="7" t="n"/>
      <c r="AP27" s="7" t="n"/>
      <c r="AQ27" s="7" t="n"/>
      <c r="AR27" s="7" t="n"/>
      <c r="AS27" s="7" t="n"/>
      <c r="AT27" s="7" t="n"/>
      <c r="AU27" s="7" t="n"/>
      <c r="AV27" s="7" t="n"/>
      <c r="AW27" s="7" t="n"/>
      <c r="AX27" s="7" t="n"/>
      <c r="AY27" s="7" t="n"/>
      <c r="AZ27" s="7" t="n"/>
      <c r="BA27" s="7" t="n"/>
      <c r="BB27" s="7" t="n"/>
      <c r="BC27" s="7" t="n"/>
      <c r="BD27" s="7" t="n"/>
      <c r="BE27" s="7" t="n"/>
      <c r="BF27" s="7" t="n"/>
      <c r="BG27" s="7" t="n"/>
      <c r="BH27" s="7" t="n"/>
      <c r="BI27" s="7" t="n"/>
      <c r="BJ27" s="7" t="n"/>
    </row>
    <row r="28">
      <c r="A28" s="8" t="n">
        <v>17</v>
      </c>
      <c r="B28" s="8" t="inlineStr">
        <is>
          <t>2026-06-01</t>
        </is>
      </c>
      <c r="C28" s="8" t="inlineStr">
        <is>
          <t>ТВК</t>
        </is>
      </c>
      <c r="D28" s="8" t="inlineStr">
        <is>
          <t>Вдовина Вера Юрьевна</t>
        </is>
      </c>
      <c r="E28" s="9" t="n">
        <v>50</v>
      </c>
      <c r="F28" s="10" t="n">
        <v>0</v>
      </c>
      <c r="G28" s="10" t="n">
        <v>0</v>
      </c>
      <c r="H28" s="10" t="n">
        <v>0</v>
      </c>
      <c r="I28" s="10" t="n">
        <v>50</v>
      </c>
      <c r="J28" s="10" t="n">
        <v>24.26666666666667</v>
      </c>
      <c r="K28" s="10">
        <f>I28-J28</f>
        <v/>
      </c>
      <c r="L28" s="10" t="n">
        <v>79587.5</v>
      </c>
      <c r="M28" s="10" t="n">
        <v>40576.66666666666</v>
      </c>
      <c r="N28" s="11">
        <f>L28-M28</f>
        <v/>
      </c>
      <c r="O28" s="9" t="n">
        <v>21</v>
      </c>
      <c r="P28" s="10" t="n">
        <v>0</v>
      </c>
      <c r="Q28" s="10" t="n">
        <v>0</v>
      </c>
      <c r="R28" s="10" t="n">
        <v>0</v>
      </c>
      <c r="S28" s="10" t="n">
        <v>21</v>
      </c>
      <c r="T28" s="10" t="n">
        <v>24.26666666666667</v>
      </c>
      <c r="U28" s="10">
        <f>S28-T28</f>
        <v/>
      </c>
      <c r="V28" s="10" t="n">
        <v>37307.5</v>
      </c>
      <c r="W28" s="10" t="n">
        <v>40576.66666666666</v>
      </c>
      <c r="X28" s="11">
        <f>V28-W28</f>
        <v/>
      </c>
      <c r="Y28" s="9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24.26666666666667</v>
      </c>
      <c r="AE28" s="10">
        <f>AC28-AD28</f>
        <v/>
      </c>
      <c r="AF28" s="10" t="n">
        <v>0</v>
      </c>
      <c r="AG28" s="10" t="n">
        <v>40576.66666666666</v>
      </c>
      <c r="AH28" s="11">
        <f>AF28-AG28</f>
        <v/>
      </c>
      <c r="AI28" s="9" t="n">
        <v>0</v>
      </c>
      <c r="AJ28" s="10" t="n">
        <v>0</v>
      </c>
      <c r="AK28" s="10" t="n">
        <v>0</v>
      </c>
      <c r="AL28" s="10" t="n">
        <v>0</v>
      </c>
      <c r="AM28" s="10" t="n">
        <v>0</v>
      </c>
      <c r="AN28" s="10" t="n">
        <v>24.26666666666667</v>
      </c>
      <c r="AO28" s="10">
        <f>AM28-AN28</f>
        <v/>
      </c>
      <c r="AP28" s="10" t="n">
        <v>0</v>
      </c>
      <c r="AQ28" s="10" t="n">
        <v>40576.66666666666</v>
      </c>
      <c r="AR28" s="11">
        <f>AP28-AQ28</f>
        <v/>
      </c>
      <c r="AS28" s="9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6.933333333333399</v>
      </c>
      <c r="AY28" s="10">
        <f>AW28-AX28</f>
        <v/>
      </c>
      <c r="AZ28" s="10" t="n">
        <v>0</v>
      </c>
      <c r="BA28" s="10" t="n">
        <v>11593.33333333336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IFERROR(BH28/30*30,0)</f>
        <v/>
      </c>
    </row>
    <row r="29">
      <c r="A29" s="8" t="n">
        <v>18</v>
      </c>
      <c r="B29" s="8" t="inlineStr">
        <is>
          <t>2026-06-01</t>
        </is>
      </c>
      <c r="C29" s="8" t="inlineStr">
        <is>
          <t>Эксперт</t>
        </is>
      </c>
      <c r="D29" s="8" t="inlineStr">
        <is>
          <t>Носонова Елена Валерьевна</t>
        </is>
      </c>
      <c r="E29" s="9" t="n">
        <v>13</v>
      </c>
      <c r="F29" s="10" t="n">
        <v>0</v>
      </c>
      <c r="G29" s="10" t="n">
        <v>0</v>
      </c>
      <c r="H29" s="10" t="n">
        <v>0</v>
      </c>
      <c r="I29" s="10" t="n">
        <v>13</v>
      </c>
      <c r="J29" s="10" t="n">
        <v>14.93333333333333</v>
      </c>
      <c r="K29" s="10">
        <f>I29-J29</f>
        <v/>
      </c>
      <c r="L29" s="10" t="n">
        <v>24690.5</v>
      </c>
      <c r="M29" s="10" t="n">
        <v>28466.66666666666</v>
      </c>
      <c r="N29" s="11">
        <f>L29-M29</f>
        <v/>
      </c>
      <c r="O29" s="9" t="n">
        <v>3</v>
      </c>
      <c r="P29" s="10" t="n">
        <v>0</v>
      </c>
      <c r="Q29" s="10" t="n">
        <v>0</v>
      </c>
      <c r="R29" s="10" t="n">
        <v>0</v>
      </c>
      <c r="S29" s="10" t="n">
        <v>3</v>
      </c>
      <c r="T29" s="10" t="n">
        <v>14.93333333333333</v>
      </c>
      <c r="U29" s="10">
        <f>S29-T29</f>
        <v/>
      </c>
      <c r="V29" s="10" t="n">
        <v>6536.25</v>
      </c>
      <c r="W29" s="10" t="n">
        <v>28466.66666666666</v>
      </c>
      <c r="X29" s="11">
        <f>V29-W29</f>
        <v/>
      </c>
      <c r="Y29" s="9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14.93333333333333</v>
      </c>
      <c r="AE29" s="10">
        <f>AC29-AD29</f>
        <v/>
      </c>
      <c r="AF29" s="10" t="n">
        <v>0</v>
      </c>
      <c r="AG29" s="10" t="n">
        <v>28466.66666666666</v>
      </c>
      <c r="AH29" s="11">
        <f>AF29-AG29</f>
        <v/>
      </c>
      <c r="AI29" s="9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14.93333333333333</v>
      </c>
      <c r="AO29" s="10">
        <f>AM29-AN29</f>
        <v/>
      </c>
      <c r="AP29" s="10" t="n">
        <v>0</v>
      </c>
      <c r="AQ29" s="10" t="n">
        <v>28466.66666666666</v>
      </c>
      <c r="AR29" s="11">
        <f>AP29-AQ29</f>
        <v/>
      </c>
      <c r="AS29" s="9" t="n">
        <v>5</v>
      </c>
      <c r="AT29" s="10" t="n">
        <v>0</v>
      </c>
      <c r="AU29" s="10" t="n">
        <v>0</v>
      </c>
      <c r="AV29" s="10" t="n">
        <v>0</v>
      </c>
      <c r="AW29" s="10" t="n">
        <v>5</v>
      </c>
      <c r="AX29" s="10" t="n">
        <v>4.266666666666707</v>
      </c>
      <c r="AY29" s="10">
        <f>AW29-AX29</f>
        <v/>
      </c>
      <c r="AZ29" s="10" t="n">
        <v>9732.25</v>
      </c>
      <c r="BA29" s="10" t="n">
        <v>8133.333333333348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IFERROR(BH29/30*30,0)</f>
        <v/>
      </c>
    </row>
    <row r="30">
      <c r="A30" s="8" t="n">
        <v>19</v>
      </c>
      <c r="B30" s="8" t="inlineStr">
        <is>
          <t>2026-06-01</t>
        </is>
      </c>
      <c r="C30" s="8" t="inlineStr">
        <is>
          <t>МТ</t>
        </is>
      </c>
      <c r="D30" s="8" t="inlineStr">
        <is>
          <t>Поминова Анна Анатольевна</t>
        </is>
      </c>
      <c r="E30" s="9" t="n">
        <v>5</v>
      </c>
      <c r="F30" s="10" t="n">
        <v>0</v>
      </c>
      <c r="G30" s="10" t="n">
        <v>1</v>
      </c>
      <c r="H30" s="10" t="n">
        <v>0</v>
      </c>
      <c r="I30" s="10" t="n">
        <v>6</v>
      </c>
      <c r="J30" s="10" t="n">
        <v>3.266666666666666</v>
      </c>
      <c r="K30" s="10">
        <f>I30-J30</f>
        <v/>
      </c>
      <c r="L30" s="10" t="n">
        <v>6382.5</v>
      </c>
      <c r="M30" s="10" t="n">
        <v>3313.333333333333</v>
      </c>
      <c r="N30" s="11">
        <f>L30-M30</f>
        <v/>
      </c>
      <c r="O30" s="9" t="n">
        <v>9</v>
      </c>
      <c r="P30" s="10" t="n">
        <v>0</v>
      </c>
      <c r="Q30" s="10" t="n">
        <v>1</v>
      </c>
      <c r="R30" s="10" t="n">
        <v>0</v>
      </c>
      <c r="S30" s="10" t="n">
        <v>10</v>
      </c>
      <c r="T30" s="10" t="n">
        <v>3.266666666666666</v>
      </c>
      <c r="U30" s="10">
        <f>S30-T30</f>
        <v/>
      </c>
      <c r="V30" s="10" t="n">
        <v>10461.25</v>
      </c>
      <c r="W30" s="10" t="n">
        <v>3313.333333333333</v>
      </c>
      <c r="X30" s="11">
        <f>V30-W30</f>
        <v/>
      </c>
      <c r="Y30" s="9" t="n">
        <v>4</v>
      </c>
      <c r="Z30" s="10" t="n">
        <v>0</v>
      </c>
      <c r="AA30" s="10" t="n">
        <v>1</v>
      </c>
      <c r="AB30" s="10" t="n">
        <v>0</v>
      </c>
      <c r="AC30" s="10" t="n">
        <v>5</v>
      </c>
      <c r="AD30" s="10" t="n">
        <v>3.266666666666666</v>
      </c>
      <c r="AE30" s="10">
        <f>AC30-AD30</f>
        <v/>
      </c>
      <c r="AF30" s="10" t="n">
        <v>4456.67</v>
      </c>
      <c r="AG30" s="10" t="n">
        <v>3313.333333333333</v>
      </c>
      <c r="AH30" s="11">
        <f>AF30-AG30</f>
        <v/>
      </c>
      <c r="AI30" s="9" t="n">
        <v>9</v>
      </c>
      <c r="AJ30" s="10" t="n">
        <v>0</v>
      </c>
      <c r="AK30" s="10" t="n">
        <v>2</v>
      </c>
      <c r="AL30" s="10" t="n">
        <v>0</v>
      </c>
      <c r="AM30" s="10" t="n">
        <v>11</v>
      </c>
      <c r="AN30" s="10" t="n">
        <v>3.266666666666666</v>
      </c>
      <c r="AO30" s="10">
        <f>AM30-AN30</f>
        <v/>
      </c>
      <c r="AP30" s="10" t="n">
        <v>10617.08</v>
      </c>
      <c r="AQ30" s="10" t="n">
        <v>3313.333333333333</v>
      </c>
      <c r="AR30" s="11">
        <f>AP30-AQ30</f>
        <v/>
      </c>
      <c r="AS30" s="9" t="n">
        <v>1</v>
      </c>
      <c r="AT30" s="10" t="n">
        <v>0</v>
      </c>
      <c r="AU30" s="10" t="n">
        <v>0</v>
      </c>
      <c r="AV30" s="10" t="n">
        <v>0</v>
      </c>
      <c r="AW30" s="10" t="n">
        <v>1</v>
      </c>
      <c r="AX30" s="10" t="n">
        <v>0.9333333333333422</v>
      </c>
      <c r="AY30" s="10">
        <f>AW30-AX30</f>
        <v/>
      </c>
      <c r="AZ30" s="10" t="n">
        <v>1036.25</v>
      </c>
      <c r="BA30" s="10" t="n">
        <v>946.6666666666684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IFERROR(BH30/30*30,0)</f>
        <v/>
      </c>
    </row>
    <row r="31">
      <c r="A31" s="8" t="n">
        <v>20</v>
      </c>
      <c r="B31" s="8" t="inlineStr">
        <is>
          <t>2026-06-01</t>
        </is>
      </c>
      <c r="C31" s="8" t="inlineStr">
        <is>
          <t>ТВК</t>
        </is>
      </c>
      <c r="D31" s="8" t="inlineStr">
        <is>
          <t>Севрюк Наталья Фангаровна</t>
        </is>
      </c>
      <c r="E31" s="9" t="n">
        <v>30</v>
      </c>
      <c r="F31" s="10" t="n">
        <v>7</v>
      </c>
      <c r="G31" s="10" t="n">
        <v>0</v>
      </c>
      <c r="H31" s="10" t="n">
        <v>0</v>
      </c>
      <c r="I31" s="10" t="n">
        <v>37</v>
      </c>
      <c r="J31" s="10" t="n">
        <v>22.4</v>
      </c>
      <c r="K31" s="10">
        <f>I31-J31</f>
        <v/>
      </c>
      <c r="L31" s="10" t="n">
        <v>50992.5</v>
      </c>
      <c r="M31" s="10" t="n">
        <v>32643.33333333333</v>
      </c>
      <c r="N31" s="11">
        <f>L31-M31</f>
        <v/>
      </c>
      <c r="O31" s="9" t="n">
        <v>13</v>
      </c>
      <c r="P31" s="10" t="n">
        <v>3</v>
      </c>
      <c r="Q31" s="10" t="n">
        <v>0</v>
      </c>
      <c r="R31" s="10" t="n">
        <v>0</v>
      </c>
      <c r="S31" s="10" t="n">
        <v>16</v>
      </c>
      <c r="T31" s="10" t="n">
        <v>22.4</v>
      </c>
      <c r="U31" s="10">
        <f>S31-T31</f>
        <v/>
      </c>
      <c r="V31" s="10" t="n">
        <v>22697.5</v>
      </c>
      <c r="W31" s="10" t="n">
        <v>32643.33333333333</v>
      </c>
      <c r="X31" s="11">
        <f>V31-W31</f>
        <v/>
      </c>
      <c r="Y31" s="9" t="n">
        <v>15</v>
      </c>
      <c r="Z31" s="10" t="n">
        <v>5</v>
      </c>
      <c r="AA31" s="10" t="n">
        <v>0</v>
      </c>
      <c r="AB31" s="10" t="n">
        <v>0</v>
      </c>
      <c r="AC31" s="10" t="n">
        <v>20</v>
      </c>
      <c r="AD31" s="10" t="n">
        <v>22.4</v>
      </c>
      <c r="AE31" s="10">
        <f>AC31-AD31</f>
        <v/>
      </c>
      <c r="AF31" s="10" t="n">
        <v>29558.75</v>
      </c>
      <c r="AG31" s="10" t="n">
        <v>32643.33333333333</v>
      </c>
      <c r="AH31" s="11">
        <f>AF31-AG31</f>
        <v/>
      </c>
      <c r="AI31" s="9" t="n">
        <v>6</v>
      </c>
      <c r="AJ31" s="10" t="n">
        <v>0</v>
      </c>
      <c r="AK31" s="10" t="n">
        <v>0</v>
      </c>
      <c r="AL31" s="10" t="n">
        <v>0</v>
      </c>
      <c r="AM31" s="10" t="n">
        <v>6</v>
      </c>
      <c r="AN31" s="10" t="n">
        <v>22.4</v>
      </c>
      <c r="AO31" s="10">
        <f>AM31-AN31</f>
        <v/>
      </c>
      <c r="AP31" s="10" t="n">
        <v>3841.25</v>
      </c>
      <c r="AQ31" s="10" t="n">
        <v>32643.33333333333</v>
      </c>
      <c r="AR31" s="11">
        <f>AP31-AQ31</f>
        <v/>
      </c>
      <c r="AS31" s="9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6.400000000000061</v>
      </c>
      <c r="AY31" s="10">
        <f>AW31-AX31</f>
        <v/>
      </c>
      <c r="AZ31" s="10" t="n">
        <v>0</v>
      </c>
      <c r="BA31" s="10" t="n">
        <v>9326.666666666684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IFERROR(BH31/30*30,0)</f>
        <v/>
      </c>
    </row>
    <row r="32">
      <c r="A32" s="7" t="n"/>
      <c r="B32" s="7" t="n"/>
      <c r="C32" s="7" t="n"/>
      <c r="D32" s="7" t="inlineStr">
        <is>
          <t>Итого ГРУППОВЫЕ ПРОГРАММЫ</t>
        </is>
      </c>
      <c r="E32" s="12">
        <f>SUM(E28:E31)</f>
        <v/>
      </c>
      <c r="F32" s="13">
        <f>SUM(F28:F31)</f>
        <v/>
      </c>
      <c r="G32" s="13">
        <f>SUM(G28:G31)</f>
        <v/>
      </c>
      <c r="H32" s="13">
        <f>SUM(H28:H31)</f>
        <v/>
      </c>
      <c r="I32" s="13">
        <f>SUM(I28:I31)</f>
        <v/>
      </c>
      <c r="J32" s="13">
        <f>SUM(J28:J31)</f>
        <v/>
      </c>
      <c r="K32" s="13">
        <f>SUM(K28:K31)</f>
        <v/>
      </c>
      <c r="L32" s="13">
        <f>SUM(L28:L31)</f>
        <v/>
      </c>
      <c r="M32" s="13">
        <f>SUM(M28:M31)</f>
        <v/>
      </c>
      <c r="N32" s="14">
        <f>SUM(N28:N31)</f>
        <v/>
      </c>
      <c r="O32" s="12">
        <f>SUM(O28:O31)</f>
        <v/>
      </c>
      <c r="P32" s="13">
        <f>SUM(P28:P31)</f>
        <v/>
      </c>
      <c r="Q32" s="13">
        <f>SUM(Q28:Q31)</f>
        <v/>
      </c>
      <c r="R32" s="13">
        <f>SUM(R28:R31)</f>
        <v/>
      </c>
      <c r="S32" s="13">
        <f>SUM(S28:S31)</f>
        <v/>
      </c>
      <c r="T32" s="13">
        <f>SUM(T28:T31)</f>
        <v/>
      </c>
      <c r="U32" s="13">
        <f>SUM(U28:U31)</f>
        <v/>
      </c>
      <c r="V32" s="13">
        <f>SUM(V28:V31)</f>
        <v/>
      </c>
      <c r="W32" s="13">
        <f>SUM(W28:W31)</f>
        <v/>
      </c>
      <c r="X32" s="14">
        <f>SUM(X28:X31)</f>
        <v/>
      </c>
      <c r="Y32" s="12">
        <f>SUM(Y28:Y31)</f>
        <v/>
      </c>
      <c r="Z32" s="13">
        <f>SUM(Z28:Z31)</f>
        <v/>
      </c>
      <c r="AA32" s="13">
        <f>SUM(AA28:AA31)</f>
        <v/>
      </c>
      <c r="AB32" s="13">
        <f>SUM(AB28:AB31)</f>
        <v/>
      </c>
      <c r="AC32" s="13">
        <f>SUM(AC28:AC31)</f>
        <v/>
      </c>
      <c r="AD32" s="13">
        <f>SUM(AD28:AD31)</f>
        <v/>
      </c>
      <c r="AE32" s="13">
        <f>SUM(AE28:AE31)</f>
        <v/>
      </c>
      <c r="AF32" s="13">
        <f>SUM(AF28:AF31)</f>
        <v/>
      </c>
      <c r="AG32" s="13">
        <f>SUM(AG28:AG31)</f>
        <v/>
      </c>
      <c r="AH32" s="14">
        <f>SUM(AH28:AH31)</f>
        <v/>
      </c>
      <c r="AI32" s="12">
        <f>SUM(AI28:AI31)</f>
        <v/>
      </c>
      <c r="AJ32" s="13">
        <f>SUM(AJ28:AJ31)</f>
        <v/>
      </c>
      <c r="AK32" s="13">
        <f>SUM(AK28:AK31)</f>
        <v/>
      </c>
      <c r="AL32" s="13">
        <f>SUM(AL28:AL31)</f>
        <v/>
      </c>
      <c r="AM32" s="13">
        <f>SUM(AM28:AM31)</f>
        <v/>
      </c>
      <c r="AN32" s="13">
        <f>SUM(AN28:AN31)</f>
        <v/>
      </c>
      <c r="AO32" s="13">
        <f>SUM(AO28:AO31)</f>
        <v/>
      </c>
      <c r="AP32" s="13">
        <f>SUM(AP28:AP31)</f>
        <v/>
      </c>
      <c r="AQ32" s="13">
        <f>SUM(AQ28:AQ31)</f>
        <v/>
      </c>
      <c r="AR32" s="14">
        <f>SUM(AR28:AR31)</f>
        <v/>
      </c>
      <c r="AS32" s="12">
        <f>SUM(AS28:AS31)</f>
        <v/>
      </c>
      <c r="AT32" s="13">
        <f>SUM(AT28:AT31)</f>
        <v/>
      </c>
      <c r="AU32" s="13">
        <f>SUM(AU28:AU31)</f>
        <v/>
      </c>
      <c r="AV32" s="13">
        <f>SUM(AV28:AV31)</f>
        <v/>
      </c>
      <c r="AW32" s="13">
        <f>SUM(AW28:AW31)</f>
        <v/>
      </c>
      <c r="AX32" s="13">
        <f>SUM(AX28:AX31)</f>
        <v/>
      </c>
      <c r="AY32" s="13">
        <f>SUM(AY28:AY31)</f>
        <v/>
      </c>
      <c r="AZ32" s="13">
        <f>SUM(AZ28:AZ31)</f>
        <v/>
      </c>
      <c r="BA32" s="13">
        <f>SUM(BA28:BA31)</f>
        <v/>
      </c>
      <c r="BB32" s="14">
        <f>SUM(BB28:BB31)</f>
        <v/>
      </c>
      <c r="BC32" s="7">
        <f>SUM(BC28:BC31)</f>
        <v/>
      </c>
      <c r="BD32" s="13">
        <f>SUM(BD28:BD31)</f>
        <v/>
      </c>
      <c r="BE32" s="13">
        <f>SUM(BE28:BE31)</f>
        <v/>
      </c>
      <c r="BF32" s="13">
        <f>BE32-BD32</f>
        <v/>
      </c>
      <c r="BG32" s="13">
        <f>SUM(BG28:BG31)</f>
        <v/>
      </c>
      <c r="BH32" s="13">
        <f>SUM(BH28:BH31)</f>
        <v/>
      </c>
      <c r="BI32" s="13">
        <f>BH32-BG32</f>
        <v/>
      </c>
      <c r="BJ32" s="13">
        <f>IFERROR(BH32/30*30,0)</f>
        <v/>
      </c>
    </row>
    <row r="34">
      <c r="A34" s="15" t="n"/>
      <c r="B34" s="15" t="n"/>
      <c r="C34" s="15" t="n"/>
      <c r="D34" s="15" t="inlineStr">
        <is>
          <t>Итого</t>
        </is>
      </c>
      <c r="E34" s="16">
        <f>SUM(E12,E25,E32)</f>
        <v/>
      </c>
      <c r="F34" s="17">
        <f>SUM(F12,F25,F32)</f>
        <v/>
      </c>
      <c r="G34" s="17">
        <f>SUM(G12,G25,G32)</f>
        <v/>
      </c>
      <c r="H34" s="17">
        <f>SUM(H12,H25,H32)</f>
        <v/>
      </c>
      <c r="I34" s="17">
        <f>SUM(I12,I25,I32)</f>
        <v/>
      </c>
      <c r="J34" s="17">
        <f>SUM(J12,J25,J32)</f>
        <v/>
      </c>
      <c r="K34" s="17">
        <f>SUM(K12,K25,K32)</f>
        <v/>
      </c>
      <c r="L34" s="17">
        <f>SUM(L12,L25,L32)</f>
        <v/>
      </c>
      <c r="M34" s="17">
        <f>SUM(M12,M25,M32)</f>
        <v/>
      </c>
      <c r="N34" s="18">
        <f>SUM(N12,N25,N32)</f>
        <v/>
      </c>
      <c r="O34" s="16">
        <f>SUM(O12,O25,O32)</f>
        <v/>
      </c>
      <c r="P34" s="17">
        <f>SUM(P12,P25,P32)</f>
        <v/>
      </c>
      <c r="Q34" s="17">
        <f>SUM(Q12,Q25,Q32)</f>
        <v/>
      </c>
      <c r="R34" s="17">
        <f>SUM(R12,R25,R32)</f>
        <v/>
      </c>
      <c r="S34" s="17">
        <f>SUM(S12,S25,S32)</f>
        <v/>
      </c>
      <c r="T34" s="17">
        <f>SUM(T12,T25,T32)</f>
        <v/>
      </c>
      <c r="U34" s="17">
        <f>SUM(U12,U25,U32)</f>
        <v/>
      </c>
      <c r="V34" s="17">
        <f>SUM(V12,V25,V32)</f>
        <v/>
      </c>
      <c r="W34" s="17">
        <f>SUM(W12,W25,W32)</f>
        <v/>
      </c>
      <c r="X34" s="18">
        <f>SUM(X12,X25,X32)</f>
        <v/>
      </c>
      <c r="Y34" s="16">
        <f>SUM(Y12,Y25,Y32)</f>
        <v/>
      </c>
      <c r="Z34" s="17">
        <f>SUM(Z12,Z25,Z32)</f>
        <v/>
      </c>
      <c r="AA34" s="17">
        <f>SUM(AA12,AA25,AA32)</f>
        <v/>
      </c>
      <c r="AB34" s="17">
        <f>SUM(AB12,AB25,AB32)</f>
        <v/>
      </c>
      <c r="AC34" s="17">
        <f>SUM(AC12,AC25,AC32)</f>
        <v/>
      </c>
      <c r="AD34" s="17">
        <f>SUM(AD12,AD25,AD32)</f>
        <v/>
      </c>
      <c r="AE34" s="17">
        <f>SUM(AE12,AE25,AE32)</f>
        <v/>
      </c>
      <c r="AF34" s="17">
        <f>SUM(AF12,AF25,AF32)</f>
        <v/>
      </c>
      <c r="AG34" s="17">
        <f>SUM(AG12,AG25,AG32)</f>
        <v/>
      </c>
      <c r="AH34" s="18">
        <f>SUM(AH12,AH25,AH32)</f>
        <v/>
      </c>
      <c r="AI34" s="16">
        <f>SUM(AI12,AI25,AI32)</f>
        <v/>
      </c>
      <c r="AJ34" s="17">
        <f>SUM(AJ12,AJ25,AJ32)</f>
        <v/>
      </c>
      <c r="AK34" s="17">
        <f>SUM(AK12,AK25,AK32)</f>
        <v/>
      </c>
      <c r="AL34" s="17">
        <f>SUM(AL12,AL25,AL32)</f>
        <v/>
      </c>
      <c r="AM34" s="17">
        <f>SUM(AM12,AM25,AM32)</f>
        <v/>
      </c>
      <c r="AN34" s="17">
        <f>SUM(AN12,AN25,AN32)</f>
        <v/>
      </c>
      <c r="AO34" s="17">
        <f>SUM(AO12,AO25,AO32)</f>
        <v/>
      </c>
      <c r="AP34" s="17">
        <f>SUM(AP12,AP25,AP32)</f>
        <v/>
      </c>
      <c r="AQ34" s="17">
        <f>SUM(AQ12,AQ25,AQ32)</f>
        <v/>
      </c>
      <c r="AR34" s="18">
        <f>SUM(AR12,AR25,AR32)</f>
        <v/>
      </c>
      <c r="AS34" s="16">
        <f>SUM(AS12,AS25,AS32)</f>
        <v/>
      </c>
      <c r="AT34" s="17">
        <f>SUM(AT12,AT25,AT32)</f>
        <v/>
      </c>
      <c r="AU34" s="17">
        <f>SUM(AU12,AU25,AU32)</f>
        <v/>
      </c>
      <c r="AV34" s="17">
        <f>SUM(AV12,AV25,AV32)</f>
        <v/>
      </c>
      <c r="AW34" s="17">
        <f>SUM(AW12,AW25,AW32)</f>
        <v/>
      </c>
      <c r="AX34" s="17">
        <f>SUM(AX12,AX25,AX32)</f>
        <v/>
      </c>
      <c r="AY34" s="17">
        <f>SUM(AY12,AY25,AY32)</f>
        <v/>
      </c>
      <c r="AZ34" s="17">
        <f>SUM(AZ12,AZ25,AZ32)</f>
        <v/>
      </c>
      <c r="BA34" s="17">
        <f>SUM(BA12,BA25,BA32)</f>
        <v/>
      </c>
      <c r="BB34" s="18">
        <f>SUM(BB12,BB25,BB32)</f>
        <v/>
      </c>
      <c r="BC34" s="16">
        <f>SUM(BC12,BC25,BC32)</f>
        <v/>
      </c>
      <c r="BD34" s="17">
        <f>SUM(BD12,BD25,BD32)</f>
        <v/>
      </c>
      <c r="BE34" s="17">
        <f>SUM(BE12,BE25,BE32)</f>
        <v/>
      </c>
      <c r="BF34" s="17">
        <f>BE34-BD34</f>
        <v/>
      </c>
      <c r="BG34" s="17">
        <f>SUM(BG12,BG25,BG32)</f>
        <v/>
      </c>
      <c r="BH34" s="17">
        <f>SUM(BH12,BH25,BH32)</f>
        <v/>
      </c>
      <c r="BI34" s="17">
        <f>BH34-BG34</f>
        <v/>
      </c>
      <c r="BJ34" s="17">
        <f>IFERROR(BH34/30*30,0)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1">
    <cfRule type="dataBar" priority="1">
      <dataBar showValue="1">
        <cfvo type="min"/>
        <cfvo type="max"/>
        <color rgb="00D8B4FE"/>
      </dataBar>
    </cfRule>
  </conditionalFormatting>
  <conditionalFormatting sqref="K15:K24">
    <cfRule type="dataBar" priority="2">
      <dataBar showValue="1">
        <cfvo type="min"/>
        <cfvo type="max"/>
        <color rgb="00D8B4FE"/>
      </dataBar>
    </cfRule>
  </conditionalFormatting>
  <conditionalFormatting sqref="K28:K31">
    <cfRule type="dataBar" priority="3">
      <dataBar showValue="1">
        <cfvo type="min"/>
        <cfvo type="max"/>
        <color rgb="00D8B4FE"/>
      </dataBar>
    </cfRule>
  </conditionalFormatting>
  <conditionalFormatting sqref="N6:N11">
    <cfRule type="dataBar" priority="4">
      <dataBar showValue="1">
        <cfvo type="min"/>
        <cfvo type="max"/>
        <color rgb="00D8B4FE"/>
      </dataBar>
    </cfRule>
  </conditionalFormatting>
  <conditionalFormatting sqref="N15:N24">
    <cfRule type="dataBar" priority="5">
      <dataBar showValue="1">
        <cfvo type="min"/>
        <cfvo type="max"/>
        <color rgb="00D8B4FE"/>
      </dataBar>
    </cfRule>
  </conditionalFormatting>
  <conditionalFormatting sqref="N28:N31">
    <cfRule type="dataBar" priority="6">
      <dataBar showValue="1">
        <cfvo type="min"/>
        <cfvo type="max"/>
        <color rgb="00D8B4FE"/>
      </dataBar>
    </cfRule>
  </conditionalFormatting>
  <conditionalFormatting sqref="U6:U11">
    <cfRule type="dataBar" priority="7">
      <dataBar showValue="1">
        <cfvo type="min"/>
        <cfvo type="max"/>
        <color rgb="00D8B4FE"/>
      </dataBar>
    </cfRule>
  </conditionalFormatting>
  <conditionalFormatting sqref="U15:U24">
    <cfRule type="dataBar" priority="8">
      <dataBar showValue="1">
        <cfvo type="min"/>
        <cfvo type="max"/>
        <color rgb="00D8B4FE"/>
      </dataBar>
    </cfRule>
  </conditionalFormatting>
  <conditionalFormatting sqref="U28:U31">
    <cfRule type="dataBar" priority="9">
      <dataBar showValue="1">
        <cfvo type="min"/>
        <cfvo type="max"/>
        <color rgb="00D8B4FE"/>
      </dataBar>
    </cfRule>
  </conditionalFormatting>
  <conditionalFormatting sqref="X6:X11">
    <cfRule type="dataBar" priority="10">
      <dataBar showValue="1">
        <cfvo type="min"/>
        <cfvo type="max"/>
        <color rgb="00D8B4FE"/>
      </dataBar>
    </cfRule>
  </conditionalFormatting>
  <conditionalFormatting sqref="X15:X24">
    <cfRule type="dataBar" priority="11">
      <dataBar showValue="1">
        <cfvo type="min"/>
        <cfvo type="max"/>
        <color rgb="00D8B4FE"/>
      </dataBar>
    </cfRule>
  </conditionalFormatting>
  <conditionalFormatting sqref="X28:X31">
    <cfRule type="dataBar" priority="12">
      <dataBar showValue="1">
        <cfvo type="min"/>
        <cfvo type="max"/>
        <color rgb="00D8B4FE"/>
      </dataBar>
    </cfRule>
  </conditionalFormatting>
  <conditionalFormatting sqref="AE6:AE11">
    <cfRule type="dataBar" priority="13">
      <dataBar showValue="1">
        <cfvo type="min"/>
        <cfvo type="max"/>
        <color rgb="00D8B4FE"/>
      </dataBar>
    </cfRule>
  </conditionalFormatting>
  <conditionalFormatting sqref="AE15:AE24">
    <cfRule type="dataBar" priority="14">
      <dataBar showValue="1">
        <cfvo type="min"/>
        <cfvo type="max"/>
        <color rgb="00D8B4FE"/>
      </dataBar>
    </cfRule>
  </conditionalFormatting>
  <conditionalFormatting sqref="AE28:AE31">
    <cfRule type="dataBar" priority="15">
      <dataBar showValue="1">
        <cfvo type="min"/>
        <cfvo type="max"/>
        <color rgb="00D8B4FE"/>
      </dataBar>
    </cfRule>
  </conditionalFormatting>
  <conditionalFormatting sqref="AH6:AH11">
    <cfRule type="dataBar" priority="16">
      <dataBar showValue="1">
        <cfvo type="min"/>
        <cfvo type="max"/>
        <color rgb="00D8B4FE"/>
      </dataBar>
    </cfRule>
  </conditionalFormatting>
  <conditionalFormatting sqref="AH15:AH24">
    <cfRule type="dataBar" priority="17">
      <dataBar showValue="1">
        <cfvo type="min"/>
        <cfvo type="max"/>
        <color rgb="00D8B4FE"/>
      </dataBar>
    </cfRule>
  </conditionalFormatting>
  <conditionalFormatting sqref="AH28:AH31">
    <cfRule type="dataBar" priority="18">
      <dataBar showValue="1">
        <cfvo type="min"/>
        <cfvo type="max"/>
        <color rgb="00D8B4FE"/>
      </dataBar>
    </cfRule>
  </conditionalFormatting>
  <conditionalFormatting sqref="AO6:AO11">
    <cfRule type="dataBar" priority="19">
      <dataBar showValue="1">
        <cfvo type="min"/>
        <cfvo type="max"/>
        <color rgb="00D8B4FE"/>
      </dataBar>
    </cfRule>
  </conditionalFormatting>
  <conditionalFormatting sqref="AO15:AO24">
    <cfRule type="dataBar" priority="20">
      <dataBar showValue="1">
        <cfvo type="min"/>
        <cfvo type="max"/>
        <color rgb="00D8B4FE"/>
      </dataBar>
    </cfRule>
  </conditionalFormatting>
  <conditionalFormatting sqref="AO28:AO31">
    <cfRule type="dataBar" priority="21">
      <dataBar showValue="1">
        <cfvo type="min"/>
        <cfvo type="max"/>
        <color rgb="00D8B4FE"/>
      </dataBar>
    </cfRule>
  </conditionalFormatting>
  <conditionalFormatting sqref="AR6:AR11">
    <cfRule type="dataBar" priority="22">
      <dataBar showValue="1">
        <cfvo type="min"/>
        <cfvo type="max"/>
        <color rgb="00D8B4FE"/>
      </dataBar>
    </cfRule>
  </conditionalFormatting>
  <conditionalFormatting sqref="AR15:AR24">
    <cfRule type="dataBar" priority="23">
      <dataBar showValue="1">
        <cfvo type="min"/>
        <cfvo type="max"/>
        <color rgb="00D8B4FE"/>
      </dataBar>
    </cfRule>
  </conditionalFormatting>
  <conditionalFormatting sqref="AR28:AR31">
    <cfRule type="dataBar" priority="24">
      <dataBar showValue="1">
        <cfvo type="min"/>
        <cfvo type="max"/>
        <color rgb="00D8B4FE"/>
      </dataBar>
    </cfRule>
  </conditionalFormatting>
  <conditionalFormatting sqref="AY6:AY11">
    <cfRule type="dataBar" priority="25">
      <dataBar showValue="1">
        <cfvo type="min"/>
        <cfvo type="max"/>
        <color rgb="00D8B4FE"/>
      </dataBar>
    </cfRule>
  </conditionalFormatting>
  <conditionalFormatting sqref="AY15:AY24">
    <cfRule type="dataBar" priority="26">
      <dataBar showValue="1">
        <cfvo type="min"/>
        <cfvo type="max"/>
        <color rgb="00D8B4FE"/>
      </dataBar>
    </cfRule>
  </conditionalFormatting>
  <conditionalFormatting sqref="AY28:AY31">
    <cfRule type="dataBar" priority="27">
      <dataBar showValue="1">
        <cfvo type="min"/>
        <cfvo type="max"/>
        <color rgb="00D8B4FE"/>
      </dataBar>
    </cfRule>
  </conditionalFormatting>
  <conditionalFormatting sqref="BB6:BB11">
    <cfRule type="dataBar" priority="28">
      <dataBar showValue="1">
        <cfvo type="min"/>
        <cfvo type="max"/>
        <color rgb="00D8B4FE"/>
      </dataBar>
    </cfRule>
  </conditionalFormatting>
  <conditionalFormatting sqref="BB15:BB24">
    <cfRule type="dataBar" priority="29">
      <dataBar showValue="1">
        <cfvo type="min"/>
        <cfvo type="max"/>
        <color rgb="00D8B4FE"/>
      </dataBar>
    </cfRule>
  </conditionalFormatting>
  <conditionalFormatting sqref="BB28:BB31">
    <cfRule type="dataBar" priority="3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9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01.09.2025 — 30.09.2025</t>
        </is>
      </c>
    </row>
    <row r="3">
      <c r="A3" t="inlineStr">
        <is>
          <t>Дата контроля: 30.09.2025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2779566.900000004</v>
      </c>
    </row>
    <row r="7">
      <c r="A7" s="8" t="inlineStr">
        <is>
          <t>План суммы</t>
        </is>
      </c>
      <c r="B7" s="21" t="n">
        <v>2750000</v>
      </c>
    </row>
    <row r="8">
      <c r="A8" s="8" t="inlineStr">
        <is>
          <t>Выполнение суммы</t>
        </is>
      </c>
      <c r="B8" s="22" t="n">
        <v>1.010751600000001</v>
      </c>
    </row>
    <row r="9">
      <c r="A9" s="8" t="inlineStr">
        <is>
          <t>Факт тренировок</t>
        </is>
      </c>
      <c r="B9" s="21" t="n">
        <v>4026</v>
      </c>
    </row>
    <row r="10">
      <c r="A10" s="8" t="inlineStr">
        <is>
          <t>План тренировок</t>
        </is>
      </c>
      <c r="B10" s="21" t="n">
        <v>2057</v>
      </c>
    </row>
    <row r="11">
      <c r="A11" s="8" t="inlineStr">
        <is>
          <t>Выполнение тренировок</t>
        </is>
      </c>
      <c r="B11" s="22" t="n">
        <v>1.957219251336898</v>
      </c>
    </row>
    <row r="12">
      <c r="A12" s="8" t="inlineStr">
        <is>
          <t>Дней прошло</t>
        </is>
      </c>
      <c r="B12" s="21" t="inlineStr">
        <is>
          <t>30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1039</v>
      </c>
      <c r="C17" s="10" t="n">
        <v>3371</v>
      </c>
      <c r="D17" s="23" t="n">
        <v>3.24446583253128</v>
      </c>
      <c r="E17" s="10" t="n">
        <v>1500000</v>
      </c>
      <c r="F17" s="10" t="n">
        <v>1969812.840000004</v>
      </c>
      <c r="G17" s="23" t="n">
        <v>1.313208560000003</v>
      </c>
      <c r="H17" s="10" t="n">
        <v>1969812.840000004</v>
      </c>
      <c r="I17" s="10" t="n">
        <v>469812.8400000038</v>
      </c>
    </row>
    <row r="18">
      <c r="A18" s="8" t="inlineStr">
        <is>
          <t>ТЗ</t>
        </is>
      </c>
      <c r="B18" s="10" t="n">
        <v>740</v>
      </c>
      <c r="C18" s="10" t="n">
        <v>451</v>
      </c>
      <c r="D18" s="23" t="n">
        <v>0.6094594594594595</v>
      </c>
      <c r="E18" s="10" t="n">
        <v>800000</v>
      </c>
      <c r="F18" s="10" t="n">
        <v>511856.3100000003</v>
      </c>
      <c r="G18" s="23" t="n">
        <v>0.6398203875000005</v>
      </c>
      <c r="H18" s="10" t="n">
        <v>511856.3100000003</v>
      </c>
      <c r="I18" s="10" t="n">
        <v>-288143.6899999997</v>
      </c>
    </row>
    <row r="19">
      <c r="A19" s="8" t="inlineStr">
        <is>
          <t>ГП</t>
        </is>
      </c>
      <c r="B19" s="10" t="n">
        <v>278</v>
      </c>
      <c r="C19" s="10" t="n">
        <v>204</v>
      </c>
      <c r="D19" s="23" t="n">
        <v>0.7338129496402878</v>
      </c>
      <c r="E19" s="10" t="n">
        <v>450000</v>
      </c>
      <c r="F19" s="10" t="n">
        <v>297897.75</v>
      </c>
      <c r="G19" s="23" t="n">
        <v>0.661995</v>
      </c>
      <c r="H19" s="10" t="n">
        <v>297897.75</v>
      </c>
      <c r="I19" s="10" t="n">
        <v>-152102.25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БАС</t>
        </is>
      </c>
      <c r="B25" s="8" t="inlineStr">
        <is>
          <t>Ларцева Лариса Викторовна</t>
        </is>
      </c>
      <c r="C25" s="10" t="n">
        <v>0</v>
      </c>
      <c r="D25" s="10" t="n">
        <v>763</v>
      </c>
      <c r="E25" s="23" t="n">
        <v>0</v>
      </c>
      <c r="F25" s="10" t="n">
        <v>0</v>
      </c>
      <c r="G25" s="10" t="n">
        <v>425930.8000000002</v>
      </c>
      <c r="H25" s="23" t="n">
        <v>0</v>
      </c>
      <c r="I25" s="10" t="n">
        <v>425930.8000000002</v>
      </c>
      <c r="J25" s="10" t="n">
        <v>425930.8000000002</v>
      </c>
    </row>
    <row r="26">
      <c r="A26" s="8" t="inlineStr">
        <is>
          <t>БАС</t>
        </is>
      </c>
      <c r="B26" s="8" t="inlineStr">
        <is>
          <t>Семененко Мария Георгиевна</t>
        </is>
      </c>
      <c r="C26" s="10" t="n">
        <v>83</v>
      </c>
      <c r="D26" s="10" t="n">
        <v>0</v>
      </c>
      <c r="E26" s="23" t="n">
        <v>0</v>
      </c>
      <c r="F26" s="10" t="n">
        <v>47900</v>
      </c>
      <c r="G26" s="10" t="n">
        <v>0</v>
      </c>
      <c r="H26" s="23" t="n">
        <v>0</v>
      </c>
      <c r="I26" s="10" t="n">
        <v>0</v>
      </c>
      <c r="J26" s="10" t="n">
        <v>-47900</v>
      </c>
    </row>
    <row r="27">
      <c r="A27" s="8" t="inlineStr">
        <is>
          <t>БАС</t>
        </is>
      </c>
      <c r="B27" s="8" t="inlineStr">
        <is>
          <t>Фролова Варвара Ильинична</t>
        </is>
      </c>
      <c r="C27" s="10" t="n">
        <v>400</v>
      </c>
      <c r="D27" s="10" t="n">
        <v>238</v>
      </c>
      <c r="E27" s="23" t="n">
        <v>0.595</v>
      </c>
      <c r="F27" s="10" t="n">
        <v>295700</v>
      </c>
      <c r="G27" s="10" t="n">
        <v>133812.5</v>
      </c>
      <c r="H27" s="23" t="n">
        <v>0.4525278998985458</v>
      </c>
      <c r="I27" s="10" t="n">
        <v>133812.5</v>
      </c>
      <c r="J27" s="10" t="n">
        <v>-161887.5</v>
      </c>
    </row>
    <row r="28">
      <c r="A28" s="8" t="inlineStr">
        <is>
          <t>БАС</t>
        </is>
      </c>
      <c r="B28" s="8" t="inlineStr">
        <is>
          <t>Ягонский Валерий Сергеевич</t>
        </is>
      </c>
      <c r="C28" s="10" t="n">
        <v>466</v>
      </c>
      <c r="D28" s="10" t="n">
        <v>390</v>
      </c>
      <c r="E28" s="23" t="n">
        <v>0.8369098712446352</v>
      </c>
      <c r="F28" s="10" t="n">
        <v>356400</v>
      </c>
      <c r="G28" s="10" t="n">
        <v>247460.7899999998</v>
      </c>
      <c r="H28" s="23" t="n">
        <v>0.6943344276094271</v>
      </c>
      <c r="I28" s="10" t="n">
        <v>247460.7899999998</v>
      </c>
      <c r="J28" s="10" t="n">
        <v>-108939.2100000002</v>
      </c>
    </row>
    <row r="29">
      <c r="A29" s="8" t="inlineStr">
        <is>
          <t>БАС</t>
        </is>
      </c>
      <c r="B29" s="8" t="inlineStr">
        <is>
          <t>Маслов Виктор Олегович</t>
        </is>
      </c>
      <c r="C29" s="10" t="n">
        <v>90</v>
      </c>
      <c r="D29" s="10" t="n">
        <v>159</v>
      </c>
      <c r="E29" s="23" t="n">
        <v>1.766666666666667</v>
      </c>
      <c r="F29" s="10" t="n">
        <v>100000</v>
      </c>
      <c r="G29" s="10" t="n">
        <v>105987.5</v>
      </c>
      <c r="H29" s="23" t="n">
        <v>1.059875</v>
      </c>
      <c r="I29" s="10" t="n">
        <v>105987.5</v>
      </c>
      <c r="J29" s="10" t="n">
        <v>5987.5</v>
      </c>
    </row>
    <row r="30">
      <c r="A30" s="8" t="inlineStr">
        <is>
          <t>БАС</t>
        </is>
      </c>
      <c r="B30" s="8" t="inlineStr">
        <is>
          <t>Боска Ляна Викторовна</t>
        </is>
      </c>
      <c r="C30" s="10" t="n">
        <v>0</v>
      </c>
      <c r="D30" s="10" t="n">
        <v>1821</v>
      </c>
      <c r="E30" s="23" t="n">
        <v>0</v>
      </c>
      <c r="F30" s="10" t="n">
        <v>700000</v>
      </c>
      <c r="G30" s="10" t="n">
        <v>1056621.25</v>
      </c>
      <c r="H30" s="23" t="n">
        <v>1.509458928571429</v>
      </c>
      <c r="I30" s="10" t="n">
        <v>1056621.25</v>
      </c>
      <c r="J30" s="10" t="n">
        <v>356621.25</v>
      </c>
    </row>
    <row r="31">
      <c r="A31" s="8" t="inlineStr">
        <is>
          <t>ТЗ</t>
        </is>
      </c>
      <c r="B31" s="8" t="inlineStr">
        <is>
          <t>Волегжанин Василий Владимирович</t>
        </is>
      </c>
      <c r="C31" s="10" t="n">
        <v>0</v>
      </c>
      <c r="D31" s="10" t="n">
        <v>28</v>
      </c>
      <c r="E31" s="23" t="n">
        <v>0</v>
      </c>
      <c r="F31" s="10" t="n">
        <v>0</v>
      </c>
      <c r="G31" s="10" t="n">
        <v>22380</v>
      </c>
      <c r="H31" s="23" t="n">
        <v>0</v>
      </c>
      <c r="I31" s="10" t="n">
        <v>22380</v>
      </c>
      <c r="J31" s="10" t="n">
        <v>22380</v>
      </c>
    </row>
    <row r="32">
      <c r="A32" s="8" t="inlineStr">
        <is>
          <t>ТЗ</t>
        </is>
      </c>
      <c r="B32" s="8" t="inlineStr">
        <is>
          <t>Рычков Евгений Викторович</t>
        </is>
      </c>
      <c r="C32" s="10" t="n">
        <v>133</v>
      </c>
      <c r="D32" s="10" t="n">
        <v>0</v>
      </c>
      <c r="E32" s="23" t="n">
        <v>0</v>
      </c>
      <c r="F32" s="10" t="n">
        <v>133200</v>
      </c>
      <c r="G32" s="10" t="n">
        <v>0</v>
      </c>
      <c r="H32" s="23" t="n">
        <v>0</v>
      </c>
      <c r="I32" s="10" t="n">
        <v>0</v>
      </c>
      <c r="J32" s="10" t="n">
        <v>-133200</v>
      </c>
    </row>
    <row r="33">
      <c r="A33" s="8" t="inlineStr">
        <is>
          <t>ТЗ</t>
        </is>
      </c>
      <c r="B33" s="8" t="inlineStr">
        <is>
          <t>Амельчаков Александр Андреевич</t>
        </is>
      </c>
      <c r="C33" s="10" t="n">
        <v>182</v>
      </c>
      <c r="D33" s="10" t="n">
        <v>20</v>
      </c>
      <c r="E33" s="23" t="n">
        <v>0.1098901098901099</v>
      </c>
      <c r="F33" s="10" t="n">
        <v>176500</v>
      </c>
      <c r="G33" s="10" t="n">
        <v>12951.25</v>
      </c>
      <c r="H33" s="23" t="n">
        <v>0.07337818696883852</v>
      </c>
      <c r="I33" s="10" t="n">
        <v>12951.25</v>
      </c>
      <c r="J33" s="10" t="n">
        <v>-163548.75</v>
      </c>
    </row>
    <row r="34">
      <c r="A34" s="8" t="inlineStr">
        <is>
          <t>ТЗ</t>
        </is>
      </c>
      <c r="B34" s="8" t="inlineStr">
        <is>
          <t>Карманов Павел Алексеевич</t>
        </is>
      </c>
      <c r="C34" s="10" t="n">
        <v>123</v>
      </c>
      <c r="D34" s="10" t="n">
        <v>37</v>
      </c>
      <c r="E34" s="23" t="n">
        <v>0.3008130081300813</v>
      </c>
      <c r="F34" s="10" t="n">
        <v>94600</v>
      </c>
      <c r="G34" s="10" t="n">
        <v>44524.99000000001</v>
      </c>
      <c r="H34" s="23" t="n">
        <v>0.4706658562367865</v>
      </c>
      <c r="I34" s="10" t="n">
        <v>44524.99000000001</v>
      </c>
      <c r="J34" s="10" t="n">
        <v>-50075.00999999999</v>
      </c>
    </row>
    <row r="35">
      <c r="A35" s="8" t="inlineStr">
        <is>
          <t>ТЗ</t>
        </is>
      </c>
      <c r="B35" s="8" t="inlineStr">
        <is>
          <t>Ондрак Елена Сергеевна</t>
        </is>
      </c>
      <c r="C35" s="10" t="n">
        <v>124</v>
      </c>
      <c r="D35" s="10" t="n">
        <v>114</v>
      </c>
      <c r="E35" s="23" t="n">
        <v>0.9193548387096774</v>
      </c>
      <c r="F35" s="10" t="n">
        <v>185800</v>
      </c>
      <c r="G35" s="10" t="n">
        <v>146307.49</v>
      </c>
      <c r="H35" s="23" t="n">
        <v>0.7874461248654466</v>
      </c>
      <c r="I35" s="10" t="n">
        <v>146307.49</v>
      </c>
      <c r="J35" s="10" t="n">
        <v>-39492.51000000001</v>
      </c>
    </row>
    <row r="36">
      <c r="A36" s="8" t="inlineStr">
        <is>
          <t>ТЗ</t>
        </is>
      </c>
      <c r="B36" s="8" t="inlineStr">
        <is>
          <t>Бойко Наталья Вячеславовна</t>
        </is>
      </c>
      <c r="C36" s="10" t="n">
        <v>58</v>
      </c>
      <c r="D36" s="10" t="n">
        <v>61</v>
      </c>
      <c r="E36" s="23" t="n">
        <v>1.051724137931034</v>
      </c>
      <c r="F36" s="10" t="n">
        <v>79200</v>
      </c>
      <c r="G36" s="10" t="n">
        <v>73468.32000000001</v>
      </c>
      <c r="H36" s="23" t="n">
        <v>0.9276303030303031</v>
      </c>
      <c r="I36" s="10" t="n">
        <v>73468.32000000001</v>
      </c>
      <c r="J36" s="10" t="n">
        <v>-5731.679999999993</v>
      </c>
    </row>
    <row r="37">
      <c r="A37" s="8" t="inlineStr">
        <is>
          <t>ТЗ</t>
        </is>
      </c>
      <c r="B37" s="8" t="inlineStr">
        <is>
          <t>Чертыков Максим Васильевич</t>
        </is>
      </c>
      <c r="C37" s="10" t="n">
        <v>28</v>
      </c>
      <c r="D37" s="10" t="n">
        <v>38</v>
      </c>
      <c r="E37" s="23" t="n">
        <v>1.357142857142857</v>
      </c>
      <c r="F37" s="10" t="n">
        <v>31300</v>
      </c>
      <c r="G37" s="10" t="n">
        <v>40693.33</v>
      </c>
      <c r="H37" s="23" t="n">
        <v>1.300106389776358</v>
      </c>
      <c r="I37" s="10" t="n">
        <v>40693.33</v>
      </c>
      <c r="J37" s="10" t="n">
        <v>9393.330000000002</v>
      </c>
    </row>
    <row r="38">
      <c r="A38" s="8" t="inlineStr">
        <is>
          <t>ТЗ</t>
        </is>
      </c>
      <c r="B38" s="8" t="inlineStr">
        <is>
          <t>Козырев Марк Романович</t>
        </is>
      </c>
      <c r="C38" s="10" t="n">
        <v>37</v>
      </c>
      <c r="D38" s="10" t="n">
        <v>49</v>
      </c>
      <c r="E38" s="23" t="n">
        <v>1.324324324324324</v>
      </c>
      <c r="F38" s="10" t="n">
        <v>39700</v>
      </c>
      <c r="G38" s="10" t="n">
        <v>61452.07000000001</v>
      </c>
      <c r="H38" s="23" t="n">
        <v>1.547911083123426</v>
      </c>
      <c r="I38" s="10" t="n">
        <v>61452.07000000001</v>
      </c>
      <c r="J38" s="10" t="n">
        <v>21752.07000000001</v>
      </c>
    </row>
    <row r="39">
      <c r="A39" s="8" t="inlineStr">
        <is>
          <t>ТЗ</t>
        </is>
      </c>
      <c r="B39" s="8" t="inlineStr">
        <is>
          <t>Ефремова Анастасия Евгеньевна</t>
        </is>
      </c>
      <c r="C39" s="10" t="n">
        <v>35</v>
      </c>
      <c r="D39" s="10" t="n">
        <v>55</v>
      </c>
      <c r="E39" s="23" t="n">
        <v>1.571428571428571</v>
      </c>
      <c r="F39" s="10" t="n">
        <v>39500</v>
      </c>
      <c r="G39" s="10" t="n">
        <v>62977.49000000001</v>
      </c>
      <c r="H39" s="23" t="n">
        <v>1.594366835443038</v>
      </c>
      <c r="I39" s="10" t="n">
        <v>62977.49000000001</v>
      </c>
      <c r="J39" s="10" t="n">
        <v>23477.49000000001</v>
      </c>
    </row>
    <row r="40">
      <c r="A40" s="8" t="inlineStr">
        <is>
          <t>ТЗ</t>
        </is>
      </c>
      <c r="B40" s="8" t="inlineStr">
        <is>
          <t>Сафенрейдер Алексей Сергеевич</t>
        </is>
      </c>
      <c r="C40" s="10" t="n">
        <v>20</v>
      </c>
      <c r="D40" s="10" t="n">
        <v>49</v>
      </c>
      <c r="E40" s="23" t="n">
        <v>2.45</v>
      </c>
      <c r="F40" s="10" t="n">
        <v>20200</v>
      </c>
      <c r="G40" s="10" t="n">
        <v>47101.37</v>
      </c>
      <c r="H40" s="23" t="n">
        <v>2.33175099009901</v>
      </c>
      <c r="I40" s="10" t="n">
        <v>47101.37</v>
      </c>
      <c r="J40" s="10" t="n">
        <v>26901.37</v>
      </c>
    </row>
    <row r="41">
      <c r="A41" s="8" t="inlineStr">
        <is>
          <t>ГП</t>
        </is>
      </c>
      <c r="B41" s="8" t="inlineStr">
        <is>
          <t>Носонова Елена Валерьевна</t>
        </is>
      </c>
      <c r="C41" s="10" t="n">
        <v>64</v>
      </c>
      <c r="D41" s="10" t="n">
        <v>21</v>
      </c>
      <c r="E41" s="23" t="n">
        <v>0.328125</v>
      </c>
      <c r="F41" s="10" t="n">
        <v>122000</v>
      </c>
      <c r="G41" s="10" t="n">
        <v>40959</v>
      </c>
      <c r="H41" s="23" t="n">
        <v>0.3357295081967213</v>
      </c>
      <c r="I41" s="10" t="n">
        <v>40959</v>
      </c>
      <c r="J41" s="10" t="n">
        <v>-81041</v>
      </c>
    </row>
    <row r="42">
      <c r="A42" s="8" t="inlineStr">
        <is>
          <t>ГП</t>
        </is>
      </c>
      <c r="B42" s="8" t="inlineStr">
        <is>
          <t>Вдовина Вера Юрьевна</t>
        </is>
      </c>
      <c r="C42" s="10" t="n">
        <v>104</v>
      </c>
      <c r="D42" s="10" t="n">
        <v>71</v>
      </c>
      <c r="E42" s="23" t="n">
        <v>0.6826923076923077</v>
      </c>
      <c r="F42" s="10" t="n">
        <v>173900</v>
      </c>
      <c r="G42" s="10" t="n">
        <v>116895</v>
      </c>
      <c r="H42" s="23" t="n">
        <v>0.6721966647498563</v>
      </c>
      <c r="I42" s="10" t="n">
        <v>116895</v>
      </c>
      <c r="J42" s="10" t="n">
        <v>-57005</v>
      </c>
    </row>
    <row r="43">
      <c r="A43" s="8" t="inlineStr">
        <is>
          <t>ГП</t>
        </is>
      </c>
      <c r="B43" s="8" t="inlineStr">
        <is>
          <t>Севрюк Наталья Фангаровна</t>
        </is>
      </c>
      <c r="C43" s="10" t="n">
        <v>96</v>
      </c>
      <c r="D43" s="10" t="n">
        <v>79</v>
      </c>
      <c r="E43" s="23" t="n">
        <v>0.8229166666666666</v>
      </c>
      <c r="F43" s="10" t="n">
        <v>139900</v>
      </c>
      <c r="G43" s="10" t="n">
        <v>107090</v>
      </c>
      <c r="H43" s="23" t="n">
        <v>0.7654753395282344</v>
      </c>
      <c r="I43" s="10" t="n">
        <v>107090</v>
      </c>
      <c r="J43" s="10" t="n">
        <v>-32810</v>
      </c>
    </row>
    <row r="44">
      <c r="A44" s="8" t="inlineStr">
        <is>
          <t>ГП</t>
        </is>
      </c>
      <c r="B44" s="8" t="inlineStr">
        <is>
          <t>Поминова Анна Анатольевна</t>
        </is>
      </c>
      <c r="C44" s="10" t="n">
        <v>14</v>
      </c>
      <c r="D44" s="10" t="n">
        <v>33</v>
      </c>
      <c r="E44" s="23" t="n">
        <v>2.357142857142857</v>
      </c>
      <c r="F44" s="10" t="n">
        <v>14200</v>
      </c>
      <c r="G44" s="10" t="n">
        <v>32953.75</v>
      </c>
      <c r="H44" s="23" t="n">
        <v>2.32068661971831</v>
      </c>
      <c r="I44" s="10" t="n">
        <v>32953.75</v>
      </c>
      <c r="J44" s="10" t="n">
        <v>18753.75</v>
      </c>
    </row>
    <row r="48">
      <c r="A48" s="2" t="inlineStr">
        <is>
          <t>Дорожная карта по дням</t>
        </is>
      </c>
    </row>
    <row r="49">
      <c r="A49" s="20" t="inlineStr">
        <is>
          <t>День</t>
        </is>
      </c>
      <c r="B49" s="20" t="inlineStr">
        <is>
          <t>Дата</t>
        </is>
      </c>
      <c r="C49" s="20" t="inlineStr">
        <is>
          <t>План ₽ накоп.</t>
        </is>
      </c>
      <c r="D49" s="20" t="inlineStr">
        <is>
          <t>Факт ₽ день</t>
        </is>
      </c>
      <c r="E49" s="20" t="inlineStr">
        <is>
          <t>Факт ₽ накоп.</t>
        </is>
      </c>
      <c r="F49" s="20" t="inlineStr">
        <is>
          <t>% ₽</t>
        </is>
      </c>
      <c r="G49" s="20" t="inlineStr">
        <is>
          <t>План трен. накоп.</t>
        </is>
      </c>
      <c r="H49" s="20" t="inlineStr">
        <is>
          <t>Факт трен. день</t>
        </is>
      </c>
      <c r="I49" s="20" t="inlineStr">
        <is>
          <t>Факт трен. накоп.</t>
        </is>
      </c>
      <c r="J49" s="20" t="inlineStr">
        <is>
          <t>% трен.</t>
        </is>
      </c>
    </row>
    <row r="50">
      <c r="A50" s="8" t="n">
        <v>1</v>
      </c>
      <c r="B50" s="8" t="inlineStr">
        <is>
          <t>01.09.2025</t>
        </is>
      </c>
      <c r="C50" s="10" t="n">
        <v>91666.66666666667</v>
      </c>
      <c r="D50" s="10" t="n">
        <v>307978.58</v>
      </c>
      <c r="E50" s="10" t="n">
        <v>307978.58</v>
      </c>
      <c r="F50" s="23" t="n">
        <v>3.359766327272727</v>
      </c>
      <c r="G50" s="10" t="n">
        <v>68.56666666666666</v>
      </c>
      <c r="H50" s="10" t="n">
        <v>564</v>
      </c>
      <c r="I50" s="10" t="n">
        <v>564</v>
      </c>
      <c r="J50" s="23" t="n">
        <v>8.225571220223626</v>
      </c>
    </row>
    <row r="51">
      <c r="A51" s="8" t="n">
        <v>2</v>
      </c>
      <c r="B51" s="8" t="inlineStr">
        <is>
          <t>02.09.2025</t>
        </is>
      </c>
      <c r="C51" s="10" t="n">
        <v>183333.3333333333</v>
      </c>
      <c r="D51" s="10" t="n">
        <v>258472.61</v>
      </c>
      <c r="E51" s="10" t="n">
        <v>566451.1899999999</v>
      </c>
      <c r="F51" s="23" t="n">
        <v>3.089733763636363</v>
      </c>
      <c r="G51" s="10" t="n">
        <v>137.1333333333333</v>
      </c>
      <c r="H51" s="10" t="n">
        <v>422</v>
      </c>
      <c r="I51" s="10" t="n">
        <v>986</v>
      </c>
      <c r="J51" s="23" t="n">
        <v>7.1900826446281</v>
      </c>
    </row>
    <row r="52">
      <c r="A52" s="8" t="n">
        <v>3</v>
      </c>
      <c r="B52" s="8" t="inlineStr">
        <is>
          <t>03.09.2025</t>
        </is>
      </c>
      <c r="C52" s="10" t="n">
        <v>275000</v>
      </c>
      <c r="D52" s="10" t="n">
        <v>189039.84</v>
      </c>
      <c r="E52" s="10" t="n">
        <v>755491.0299999999</v>
      </c>
      <c r="F52" s="23" t="n">
        <v>2.747240109090909</v>
      </c>
      <c r="G52" s="10" t="n">
        <v>205.7</v>
      </c>
      <c r="H52" s="10" t="n">
        <v>271</v>
      </c>
      <c r="I52" s="10" t="n">
        <v>1257</v>
      </c>
      <c r="J52" s="23" t="n">
        <v>6.110841030627127</v>
      </c>
    </row>
    <row r="53">
      <c r="A53" s="8" t="n">
        <v>4</v>
      </c>
      <c r="B53" s="8" t="inlineStr">
        <is>
          <t>04.09.2025</t>
        </is>
      </c>
      <c r="C53" s="10" t="n">
        <v>366666.6666666667</v>
      </c>
      <c r="D53" s="10" t="n">
        <v>146562.92</v>
      </c>
      <c r="E53" s="10" t="n">
        <v>902053.95</v>
      </c>
      <c r="F53" s="23" t="n">
        <v>2.460147136363636</v>
      </c>
      <c r="G53" s="10" t="n">
        <v>274.2666666666667</v>
      </c>
      <c r="H53" s="10" t="n">
        <v>223</v>
      </c>
      <c r="I53" s="10" t="n">
        <v>1480</v>
      </c>
      <c r="J53" s="23" t="n">
        <v>5.396208070004862</v>
      </c>
    </row>
    <row r="54">
      <c r="A54" s="8" t="n">
        <v>5</v>
      </c>
      <c r="B54" s="8" t="inlineStr">
        <is>
          <t>05.09.2025</t>
        </is>
      </c>
      <c r="C54" s="10" t="n">
        <v>458333.3333333334</v>
      </c>
      <c r="D54" s="10" t="n">
        <v>79315.82000000001</v>
      </c>
      <c r="E54" s="10" t="n">
        <v>981369.77</v>
      </c>
      <c r="F54" s="23" t="n">
        <v>2.141170407272727</v>
      </c>
      <c r="G54" s="10" t="n">
        <v>342.8333333333333</v>
      </c>
      <c r="H54" s="10" t="n">
        <v>87</v>
      </c>
      <c r="I54" s="10" t="n">
        <v>1567</v>
      </c>
      <c r="J54" s="23" t="n">
        <v>4.57073407875547</v>
      </c>
    </row>
    <row r="55">
      <c r="A55" s="8" t="n">
        <v>6</v>
      </c>
      <c r="B55" s="8" t="inlineStr">
        <is>
          <t>06.09.2025</t>
        </is>
      </c>
      <c r="C55" s="10" t="n">
        <v>550000</v>
      </c>
      <c r="D55" s="10" t="n">
        <v>81971.66</v>
      </c>
      <c r="E55" s="10" t="n">
        <v>1063341.43</v>
      </c>
      <c r="F55" s="23" t="n">
        <v>1.933348054545454</v>
      </c>
      <c r="G55" s="10" t="n">
        <v>411.4</v>
      </c>
      <c r="H55" s="10" t="n">
        <v>144</v>
      </c>
      <c r="I55" s="10" t="n">
        <v>1711</v>
      </c>
      <c r="J55" s="23" t="n">
        <v>4.158969372873116</v>
      </c>
    </row>
    <row r="56">
      <c r="A56" s="8" t="n">
        <v>7</v>
      </c>
      <c r="B56" s="8" t="inlineStr">
        <is>
          <t>07.09.2025</t>
        </is>
      </c>
      <c r="C56" s="10" t="n">
        <v>641666.6666666666</v>
      </c>
      <c r="D56" s="10" t="n">
        <v>26803.75</v>
      </c>
      <c r="E56" s="10" t="n">
        <v>1090145.18</v>
      </c>
      <c r="F56" s="23" t="n">
        <v>1.698927553246753</v>
      </c>
      <c r="G56" s="10" t="n">
        <v>479.9666666666666</v>
      </c>
      <c r="H56" s="10" t="n">
        <v>20</v>
      </c>
      <c r="I56" s="10" t="n">
        <v>1731</v>
      </c>
      <c r="J56" s="23" t="n">
        <v>3.606500451420238</v>
      </c>
    </row>
    <row r="57">
      <c r="A57" s="8" t="n">
        <v>8</v>
      </c>
      <c r="B57" s="8" t="inlineStr">
        <is>
          <t>08.09.2025</t>
        </is>
      </c>
      <c r="C57" s="10" t="n">
        <v>733333.3333333333</v>
      </c>
      <c r="D57" s="10" t="n">
        <v>52392.08</v>
      </c>
      <c r="E57" s="10" t="n">
        <v>1142537.26</v>
      </c>
      <c r="F57" s="23" t="n">
        <v>1.558005354545455</v>
      </c>
      <c r="G57" s="10" t="n">
        <v>548.5333333333333</v>
      </c>
      <c r="H57" s="10" t="n">
        <v>56</v>
      </c>
      <c r="I57" s="10" t="n">
        <v>1787</v>
      </c>
      <c r="J57" s="23" t="n">
        <v>3.257778317938746</v>
      </c>
    </row>
    <row r="58">
      <c r="A58" s="8" t="n">
        <v>9</v>
      </c>
      <c r="B58" s="8" t="inlineStr">
        <is>
          <t>09.09.2025</t>
        </is>
      </c>
      <c r="C58" s="10" t="n">
        <v>824999.9999999999</v>
      </c>
      <c r="D58" s="10" t="n">
        <v>106158.3</v>
      </c>
      <c r="E58" s="10" t="n">
        <v>1248695.56</v>
      </c>
      <c r="F58" s="23" t="n">
        <v>1.513570375757576</v>
      </c>
      <c r="G58" s="10" t="n">
        <v>617.0999999999999</v>
      </c>
      <c r="H58" s="10" t="n">
        <v>138</v>
      </c>
      <c r="I58" s="10" t="n">
        <v>1925</v>
      </c>
      <c r="J58" s="23" t="n">
        <v>3.119429590017826</v>
      </c>
    </row>
    <row r="59">
      <c r="A59" s="8" t="n">
        <v>10</v>
      </c>
      <c r="B59" s="8" t="inlineStr">
        <is>
          <t>10.09.2025</t>
        </is>
      </c>
      <c r="C59" s="10" t="n">
        <v>916666.6666666665</v>
      </c>
      <c r="D59" s="10" t="n">
        <v>84217.08</v>
      </c>
      <c r="E59" s="10" t="n">
        <v>1332912.64</v>
      </c>
      <c r="F59" s="23" t="n">
        <v>1.454086516363637</v>
      </c>
      <c r="G59" s="10" t="n">
        <v>685.6666666666665</v>
      </c>
      <c r="H59" s="10" t="n">
        <v>111</v>
      </c>
      <c r="I59" s="10" t="n">
        <v>2036</v>
      </c>
      <c r="J59" s="23" t="n">
        <v>2.969372873116189</v>
      </c>
    </row>
    <row r="60">
      <c r="A60" s="8" t="n">
        <v>11</v>
      </c>
      <c r="B60" s="8" t="inlineStr">
        <is>
          <t>11.09.2025</t>
        </is>
      </c>
      <c r="C60" s="10" t="n">
        <v>1008333.333333333</v>
      </c>
      <c r="D60" s="10" t="n">
        <v>85343.74000000001</v>
      </c>
      <c r="E60" s="10" t="n">
        <v>1418256.38</v>
      </c>
      <c r="F60" s="23" t="n">
        <v>1.406535252892562</v>
      </c>
      <c r="G60" s="10" t="n">
        <v>754.2333333333331</v>
      </c>
      <c r="H60" s="10" t="n">
        <v>103</v>
      </c>
      <c r="I60" s="10" t="n">
        <v>2139</v>
      </c>
      <c r="J60" s="23" t="n">
        <v>2.835992398462015</v>
      </c>
    </row>
    <row r="61">
      <c r="A61" s="8" t="n">
        <v>12</v>
      </c>
      <c r="B61" s="8" t="inlineStr">
        <is>
          <t>12.09.2025</t>
        </is>
      </c>
      <c r="C61" s="10" t="n">
        <v>1100000</v>
      </c>
      <c r="D61" s="10" t="n">
        <v>57252.49000000001</v>
      </c>
      <c r="E61" s="10" t="n">
        <v>1475508.87</v>
      </c>
      <c r="F61" s="23" t="n">
        <v>1.3413717</v>
      </c>
      <c r="G61" s="10" t="n">
        <v>822.7999999999997</v>
      </c>
      <c r="H61" s="10" t="n">
        <v>64</v>
      </c>
      <c r="I61" s="10" t="n">
        <v>2203</v>
      </c>
      <c r="J61" s="23" t="n">
        <v>2.677442877977638</v>
      </c>
    </row>
    <row r="62">
      <c r="A62" s="8" t="n">
        <v>13</v>
      </c>
      <c r="B62" s="8" t="inlineStr">
        <is>
          <t>13.09.2025</t>
        </is>
      </c>
      <c r="C62" s="10" t="n">
        <v>1191666.666666667</v>
      </c>
      <c r="D62" s="10" t="n">
        <v>57937.91</v>
      </c>
      <c r="E62" s="10" t="n">
        <v>1533446.78</v>
      </c>
      <c r="F62" s="23" t="n">
        <v>1.286808486713287</v>
      </c>
      <c r="G62" s="10" t="n">
        <v>891.3666666666663</v>
      </c>
      <c r="H62" s="10" t="n">
        <v>82</v>
      </c>
      <c r="I62" s="10" t="n">
        <v>2285</v>
      </c>
      <c r="J62" s="23" t="n">
        <v>2.563479301447217</v>
      </c>
    </row>
    <row r="63">
      <c r="A63" s="8" t="n">
        <v>14</v>
      </c>
      <c r="B63" s="8" t="inlineStr">
        <is>
          <t>14.09.2025</t>
        </is>
      </c>
      <c r="C63" s="10" t="n">
        <v>1283333.333333333</v>
      </c>
      <c r="D63" s="10" t="n">
        <v>18284.17</v>
      </c>
      <c r="E63" s="10" t="n">
        <v>1551730.95</v>
      </c>
      <c r="F63" s="23" t="n">
        <v>1.209141</v>
      </c>
      <c r="G63" s="10" t="n">
        <v>959.9333333333329</v>
      </c>
      <c r="H63" s="10" t="n">
        <v>28</v>
      </c>
      <c r="I63" s="10" t="n">
        <v>2313</v>
      </c>
      <c r="J63" s="23" t="n">
        <v>2.409542329328426</v>
      </c>
    </row>
    <row r="64">
      <c r="A64" s="8" t="n">
        <v>15</v>
      </c>
      <c r="B64" s="8" t="inlineStr">
        <is>
          <t>15.09.2025</t>
        </is>
      </c>
      <c r="C64" s="10" t="n">
        <v>1375000</v>
      </c>
      <c r="D64" s="10" t="n">
        <v>77554.57000000001</v>
      </c>
      <c r="E64" s="10" t="n">
        <v>1629285.52</v>
      </c>
      <c r="F64" s="23" t="n">
        <v>1.184934923636364</v>
      </c>
      <c r="G64" s="10" t="n">
        <v>1028.5</v>
      </c>
      <c r="H64" s="10" t="n">
        <v>86</v>
      </c>
      <c r="I64" s="10" t="n">
        <v>2399</v>
      </c>
      <c r="J64" s="23" t="n">
        <v>2.332523091881382</v>
      </c>
    </row>
    <row r="65">
      <c r="A65" s="8" t="n">
        <v>16</v>
      </c>
      <c r="B65" s="8" t="inlineStr">
        <is>
          <t>16.09.2025</t>
        </is>
      </c>
      <c r="C65" s="10" t="n">
        <v>1466666.666666667</v>
      </c>
      <c r="D65" s="10" t="n">
        <v>63800.41</v>
      </c>
      <c r="E65" s="10" t="n">
        <v>1693085.93</v>
      </c>
      <c r="F65" s="23" t="n">
        <v>1.154376770454545</v>
      </c>
      <c r="G65" s="10" t="n">
        <v>1097.066666666666</v>
      </c>
      <c r="H65" s="10" t="n">
        <v>87</v>
      </c>
      <c r="I65" s="10" t="n">
        <v>2486</v>
      </c>
      <c r="J65" s="23" t="n">
        <v>2.266042780748664</v>
      </c>
    </row>
    <row r="66">
      <c r="A66" s="8" t="n">
        <v>17</v>
      </c>
      <c r="B66" s="8" t="inlineStr">
        <is>
          <t>17.09.2025</t>
        </is>
      </c>
      <c r="C66" s="10" t="n">
        <v>1558333.333333333</v>
      </c>
      <c r="D66" s="10" t="n">
        <v>80650.83</v>
      </c>
      <c r="E66" s="10" t="n">
        <v>1773736.76</v>
      </c>
      <c r="F66" s="23" t="n">
        <v>1.138226797860962</v>
      </c>
      <c r="G66" s="10" t="n">
        <v>1165.633333333333</v>
      </c>
      <c r="H66" s="10" t="n">
        <v>107</v>
      </c>
      <c r="I66" s="10" t="n">
        <v>2593</v>
      </c>
      <c r="J66" s="23" t="n">
        <v>2.224541736967029</v>
      </c>
    </row>
    <row r="67">
      <c r="A67" s="8" t="n">
        <v>18</v>
      </c>
      <c r="B67" s="8" t="inlineStr">
        <is>
          <t>18.09.2025</t>
        </is>
      </c>
      <c r="C67" s="10" t="n">
        <v>1650000</v>
      </c>
      <c r="D67" s="10" t="n">
        <v>70055.42</v>
      </c>
      <c r="E67" s="10" t="n">
        <v>1843792.18</v>
      </c>
      <c r="F67" s="23" t="n">
        <v>1.117449806060606</v>
      </c>
      <c r="G67" s="10" t="n">
        <v>1234.199999999999</v>
      </c>
      <c r="H67" s="10" t="n">
        <v>79</v>
      </c>
      <c r="I67" s="10" t="n">
        <v>2672</v>
      </c>
      <c r="J67" s="23" t="n">
        <v>2.164965159617567</v>
      </c>
    </row>
    <row r="68">
      <c r="A68" s="8" t="n">
        <v>19</v>
      </c>
      <c r="B68" s="8" t="inlineStr">
        <is>
          <t>19.09.2025</t>
        </is>
      </c>
      <c r="C68" s="10" t="n">
        <v>1741666.666666667</v>
      </c>
      <c r="D68" s="10" t="n">
        <v>55886.24000000001</v>
      </c>
      <c r="E68" s="10" t="n">
        <v>1899678.42</v>
      </c>
      <c r="F68" s="23" t="n">
        <v>1.090724451674641</v>
      </c>
      <c r="G68" s="10" t="n">
        <v>1302.766666666666</v>
      </c>
      <c r="H68" s="10" t="n">
        <v>64</v>
      </c>
      <c r="I68" s="10" t="n">
        <v>2736</v>
      </c>
      <c r="J68" s="23" t="n">
        <v>2.100145843461353</v>
      </c>
    </row>
    <row r="69">
      <c r="A69" s="8" t="n">
        <v>20</v>
      </c>
      <c r="B69" s="8" t="inlineStr">
        <is>
          <t>20.09.2025</t>
        </is>
      </c>
      <c r="C69" s="10" t="n">
        <v>1833333.333333334</v>
      </c>
      <c r="D69" s="10" t="n">
        <v>71277.07000000001</v>
      </c>
      <c r="E69" s="10" t="n">
        <v>1970955.49</v>
      </c>
      <c r="F69" s="23" t="n">
        <v>1.075066630909091</v>
      </c>
      <c r="G69" s="10" t="n">
        <v>1371.333333333333</v>
      </c>
      <c r="H69" s="10" t="n">
        <v>94</v>
      </c>
      <c r="I69" s="10" t="n">
        <v>2830</v>
      </c>
      <c r="J69" s="23" t="n">
        <v>2.063684978123482</v>
      </c>
    </row>
    <row r="70">
      <c r="A70" s="8" t="n">
        <v>21</v>
      </c>
      <c r="B70" s="8" t="inlineStr">
        <is>
          <t>21.09.2025</t>
        </is>
      </c>
      <c r="C70" s="10" t="n">
        <v>1925000</v>
      </c>
      <c r="D70" s="10" t="n">
        <v>22281.66</v>
      </c>
      <c r="E70" s="10" t="n">
        <v>1993237.15</v>
      </c>
      <c r="F70" s="23" t="n">
        <v>1.03544787012987</v>
      </c>
      <c r="G70" s="10" t="n">
        <v>1439.899999999999</v>
      </c>
      <c r="H70" s="10" t="n">
        <v>17</v>
      </c>
      <c r="I70" s="10" t="n">
        <v>2847</v>
      </c>
      <c r="J70" s="23" t="n">
        <v>1.977220640322246</v>
      </c>
    </row>
    <row r="71">
      <c r="A71" s="8" t="n">
        <v>22</v>
      </c>
      <c r="B71" s="8" t="inlineStr">
        <is>
          <t>22.09.2025</t>
        </is>
      </c>
      <c r="C71" s="10" t="n">
        <v>2016666.666666667</v>
      </c>
      <c r="D71" s="10" t="n">
        <v>65100.82000000001</v>
      </c>
      <c r="E71" s="10" t="n">
        <v>2058337.97</v>
      </c>
      <c r="F71" s="23" t="n">
        <v>1.020663456198347</v>
      </c>
      <c r="G71" s="10" t="n">
        <v>1508.466666666666</v>
      </c>
      <c r="H71" s="10" t="n">
        <v>82</v>
      </c>
      <c r="I71" s="10" t="n">
        <v>2929</v>
      </c>
      <c r="J71" s="23" t="n">
        <v>1.941706810447696</v>
      </c>
    </row>
    <row r="72">
      <c r="A72" s="8" t="n">
        <v>23</v>
      </c>
      <c r="B72" s="8" t="inlineStr">
        <is>
          <t>23.09.2025</t>
        </is>
      </c>
      <c r="C72" s="10" t="n">
        <v>2108333.333333334</v>
      </c>
      <c r="D72" s="10" t="n">
        <v>101505</v>
      </c>
      <c r="E72" s="10" t="n">
        <v>2159842.97</v>
      </c>
      <c r="F72" s="23" t="n">
        <v>1.024431448221343</v>
      </c>
      <c r="G72" s="10" t="n">
        <v>1577.033333333332</v>
      </c>
      <c r="H72" s="10" t="n">
        <v>164</v>
      </c>
      <c r="I72" s="10" t="n">
        <v>3093</v>
      </c>
      <c r="J72" s="23" t="n">
        <v>1.961277504174506</v>
      </c>
    </row>
    <row r="73">
      <c r="A73" s="8" t="n">
        <v>24</v>
      </c>
      <c r="B73" s="8" t="inlineStr">
        <is>
          <t>24.09.2025</t>
        </is>
      </c>
      <c r="C73" s="10" t="n">
        <v>2200000</v>
      </c>
      <c r="D73" s="10" t="n">
        <v>38708.75999999999</v>
      </c>
      <c r="E73" s="10" t="n">
        <v>2198551.73</v>
      </c>
      <c r="F73" s="23" t="n">
        <v>0.999341695454545</v>
      </c>
      <c r="G73" s="10" t="n">
        <v>1645.599999999999</v>
      </c>
      <c r="H73" s="10" t="n">
        <v>34</v>
      </c>
      <c r="I73" s="10" t="n">
        <v>3127</v>
      </c>
      <c r="J73" s="23" t="n">
        <v>1.900218765192028</v>
      </c>
    </row>
    <row r="74">
      <c r="A74" s="8" t="n">
        <v>25</v>
      </c>
      <c r="B74" s="8" t="inlineStr">
        <is>
          <t>25.09.2025</t>
        </is>
      </c>
      <c r="C74" s="10" t="n">
        <v>2291666.666666667</v>
      </c>
      <c r="D74" s="10" t="n">
        <v>88502.93999999999</v>
      </c>
      <c r="E74" s="10" t="n">
        <v>2287054.669999999</v>
      </c>
      <c r="F74" s="23" t="n">
        <v>0.997987492363636</v>
      </c>
      <c r="G74" s="10" t="n">
        <v>1714.166666666666</v>
      </c>
      <c r="H74" s="10" t="n">
        <v>133</v>
      </c>
      <c r="I74" s="10" t="n">
        <v>3260</v>
      </c>
      <c r="J74" s="23" t="n">
        <v>1.901798736023336</v>
      </c>
    </row>
    <row r="75">
      <c r="A75" s="8" t="n">
        <v>26</v>
      </c>
      <c r="B75" s="8" t="inlineStr">
        <is>
          <t>26.09.2025</t>
        </is>
      </c>
      <c r="C75" s="10" t="n">
        <v>2383333.333333333</v>
      </c>
      <c r="D75" s="10" t="n">
        <v>48120.81000000001</v>
      </c>
      <c r="E75" s="10" t="n">
        <v>2335175.48</v>
      </c>
      <c r="F75" s="23" t="n">
        <v>0.9797939076923075</v>
      </c>
      <c r="G75" s="10" t="n">
        <v>1782.733333333332</v>
      </c>
      <c r="H75" s="10" t="n">
        <v>63</v>
      </c>
      <c r="I75" s="10" t="n">
        <v>3323</v>
      </c>
      <c r="J75" s="23" t="n">
        <v>1.863991623349913</v>
      </c>
    </row>
    <row r="76">
      <c r="A76" s="8" t="n">
        <v>27</v>
      </c>
      <c r="B76" s="8" t="inlineStr">
        <is>
          <t>27.09.2025</t>
        </is>
      </c>
      <c r="C76" s="10" t="n">
        <v>2475000</v>
      </c>
      <c r="D76" s="10" t="n">
        <v>72830.00999999999</v>
      </c>
      <c r="E76" s="10" t="n">
        <v>2408005.489999999</v>
      </c>
      <c r="F76" s="23" t="n">
        <v>0.9729315111111109</v>
      </c>
      <c r="G76" s="10" t="n">
        <v>1851.299999999999</v>
      </c>
      <c r="H76" s="10" t="n">
        <v>111</v>
      </c>
      <c r="I76" s="10" t="n">
        <v>3434</v>
      </c>
      <c r="J76" s="23" t="n">
        <v>1.854912764003674</v>
      </c>
    </row>
    <row r="77">
      <c r="A77" s="8" t="n">
        <v>28</v>
      </c>
      <c r="B77" s="8" t="inlineStr">
        <is>
          <t>28.09.2025</t>
        </is>
      </c>
      <c r="C77" s="10" t="n">
        <v>2566666.666666667</v>
      </c>
      <c r="D77" s="10" t="n">
        <v>12827.5</v>
      </c>
      <c r="E77" s="10" t="n">
        <v>2420832.989999999</v>
      </c>
      <c r="F77" s="23" t="n">
        <v>0.9431816844155841</v>
      </c>
      <c r="G77" s="10" t="n">
        <v>1919.866666666665</v>
      </c>
      <c r="H77" s="10" t="n">
        <v>10</v>
      </c>
      <c r="I77" s="10" t="n">
        <v>3444</v>
      </c>
      <c r="J77" s="23" t="n">
        <v>1.793874574623239</v>
      </c>
    </row>
    <row r="78">
      <c r="A78" s="8" t="n">
        <v>29</v>
      </c>
      <c r="B78" s="8" t="inlineStr">
        <is>
          <t>29.09.2025</t>
        </is>
      </c>
      <c r="C78" s="10" t="n">
        <v>2658333.333333333</v>
      </c>
      <c r="D78" s="10" t="n">
        <v>52622.50999999999</v>
      </c>
      <c r="E78" s="10" t="n">
        <v>2473455.499999999</v>
      </c>
      <c r="F78" s="23" t="n">
        <v>0.9304534796238242</v>
      </c>
      <c r="G78" s="10" t="n">
        <v>1988.433333333332</v>
      </c>
      <c r="H78" s="10" t="n">
        <v>49</v>
      </c>
      <c r="I78" s="10" t="n">
        <v>3493</v>
      </c>
      <c r="J78" s="23" t="n">
        <v>1.75665934655424</v>
      </c>
    </row>
    <row r="79">
      <c r="A79" s="8" t="n">
        <v>30</v>
      </c>
      <c r="B79" s="8" t="inlineStr">
        <is>
          <t>30.09.2025</t>
        </is>
      </c>
      <c r="C79" s="10" t="n">
        <v>2750000</v>
      </c>
      <c r="D79" s="10" t="n">
        <v>306111.3999999999</v>
      </c>
      <c r="E79" s="10" t="n">
        <v>2779566.899999999</v>
      </c>
      <c r="F79" s="23" t="n">
        <v>1.0107516</v>
      </c>
      <c r="G79" s="10" t="n">
        <v>2057</v>
      </c>
      <c r="H79" s="10" t="n">
        <v>533</v>
      </c>
      <c r="I79" s="10" t="n">
        <v>4026</v>
      </c>
      <c r="J79" s="23" t="n">
        <v>1.957219251336898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44">
    <cfRule type="dataBar" priority="5">
      <dataBar showValue="1">
        <cfvo type="num" val="0"/>
        <cfvo type="num" val="1"/>
        <color rgb="00B7E4C7"/>
      </dataBar>
    </cfRule>
  </conditionalFormatting>
  <conditionalFormatting sqref="H25:H44">
    <cfRule type="dataBar" priority="5">
      <dataBar showValue="1">
        <cfvo type="num" val="0"/>
        <cfvo type="num" val="1"/>
        <color rgb="00B7E4C7"/>
      </dataBar>
    </cfRule>
  </conditionalFormatting>
  <conditionalFormatting sqref="F50:F79">
    <cfRule type="dataBar" priority="7">
      <dataBar showValue="1">
        <cfvo type="num" val="0"/>
        <cfvo type="num" val="1"/>
        <color rgb="00B7E4C7"/>
      </dataBar>
    </cfRule>
  </conditionalFormatting>
  <conditionalFormatting sqref="J50:J79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2026-10-02T22:48:19Z</dcterms:created>
  <dcterms:modified xsi:type="dcterms:W3CDTF">2026-10-02T22:48:19Z</dcterms:modified>
</cp:coreProperties>
</file>